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社会学" sheetId="1" r:id="rId1"/>
    <sheet name="社会工作" sheetId="2" r:id="rId2"/>
    <sheet name="社会保障" sheetId="3" r:id="rId3"/>
  </sheets>
  <definedNames/>
  <calcPr fullCalcOnLoad="1"/>
</workbook>
</file>

<file path=xl/sharedStrings.xml><?xml version="1.0" encoding="utf-8"?>
<sst xmlns="http://schemas.openxmlformats.org/spreadsheetml/2006/main" count="350" uniqueCount="169">
  <si>
    <t>姓名</t>
  </si>
  <si>
    <t>初试成绩</t>
  </si>
  <si>
    <t>总成绩</t>
  </si>
  <si>
    <t>复试成绩（40%）</t>
  </si>
  <si>
    <t>能绩考核</t>
  </si>
  <si>
    <t>名次</t>
  </si>
  <si>
    <t>上报意见</t>
  </si>
  <si>
    <t>奖学金意见</t>
  </si>
  <si>
    <t>导师分配</t>
  </si>
  <si>
    <t>备注</t>
  </si>
  <si>
    <t>原始</t>
  </si>
  <si>
    <t>折算60%</t>
  </si>
  <si>
    <t>免推</t>
  </si>
  <si>
    <t>免推生</t>
  </si>
  <si>
    <t>免推</t>
  </si>
  <si>
    <t>折算</t>
  </si>
  <si>
    <t>折算</t>
  </si>
  <si>
    <t>郭米英</t>
  </si>
  <si>
    <t>张丹丹</t>
  </si>
  <si>
    <t>拟录取</t>
  </si>
  <si>
    <t>少骨</t>
  </si>
  <si>
    <t>严红</t>
  </si>
  <si>
    <t>王怡丹</t>
  </si>
  <si>
    <t>兰雨</t>
  </si>
  <si>
    <t>查雨君</t>
  </si>
  <si>
    <t>梁琦</t>
  </si>
  <si>
    <t>张诗成</t>
  </si>
  <si>
    <t>雷贵</t>
  </si>
  <si>
    <t>杨秋艳</t>
  </si>
  <si>
    <t xml:space="preserve">王聪 </t>
  </si>
  <si>
    <t>张祎</t>
  </si>
  <si>
    <t>冷聪</t>
  </si>
  <si>
    <t xml:space="preserve">智瑾 
</t>
  </si>
  <si>
    <t xml:space="preserve"> 林启洋 
</t>
  </si>
  <si>
    <t xml:space="preserve"> 熊振 
</t>
  </si>
  <si>
    <t>胡波</t>
  </si>
  <si>
    <t xml:space="preserve">朱诗雨 
</t>
  </si>
  <si>
    <t>杨丽新</t>
  </si>
  <si>
    <t xml:space="preserve"> 梁伟 </t>
  </si>
  <si>
    <t xml:space="preserve">王子阳 
</t>
  </si>
  <si>
    <t xml:space="preserve"> 陈万莎 
</t>
  </si>
  <si>
    <t xml:space="preserve">王玲菲 
</t>
  </si>
  <si>
    <t xml:space="preserve">张燕子 
</t>
  </si>
  <si>
    <t xml:space="preserve"> 黎姗</t>
  </si>
  <si>
    <t>敖雅萱</t>
  </si>
  <si>
    <t xml:space="preserve">吕梦莹 
</t>
  </si>
  <si>
    <t xml:space="preserve">彭媛 
</t>
  </si>
  <si>
    <t xml:space="preserve">吕明煜 
</t>
  </si>
  <si>
    <t xml:space="preserve"> 龙 薇 
</t>
  </si>
  <si>
    <t xml:space="preserve"> 李  敏 
</t>
  </si>
  <si>
    <t>张笑玥</t>
  </si>
  <si>
    <t>胡迎欢</t>
  </si>
  <si>
    <t>朱映雪</t>
  </si>
  <si>
    <t>王净净</t>
  </si>
  <si>
    <t>刘瑜</t>
  </si>
  <si>
    <t>黄光迪</t>
  </si>
  <si>
    <t>刘晓雨</t>
  </si>
  <si>
    <t>于薇</t>
  </si>
  <si>
    <t xml:space="preserve"> 张子任 
</t>
  </si>
  <si>
    <t xml:space="preserve"> 闪诚章 
</t>
  </si>
  <si>
    <t xml:space="preserve"> 王晨同 
</t>
  </si>
  <si>
    <t xml:space="preserve"> 贾梦娜 
</t>
  </si>
  <si>
    <t xml:space="preserve"> 任路路 
</t>
  </si>
  <si>
    <t xml:space="preserve"> 杨童珍 
</t>
  </si>
  <si>
    <t xml:space="preserve">侯丹 
</t>
  </si>
  <si>
    <t xml:space="preserve"> 胡月 
</t>
  </si>
  <si>
    <t xml:space="preserve"> 雒珊 
</t>
  </si>
  <si>
    <t xml:space="preserve"> 王嘉庆 
</t>
  </si>
  <si>
    <t xml:space="preserve">李雪 
</t>
  </si>
  <si>
    <t xml:space="preserve"> 黄庆梅 
</t>
  </si>
  <si>
    <t xml:space="preserve"> 汪璐 
</t>
  </si>
  <si>
    <t>张一晗</t>
  </si>
  <si>
    <t xml:space="preserve">勾小星 
</t>
  </si>
  <si>
    <t xml:space="preserve"> 曾红 
</t>
  </si>
  <si>
    <t xml:space="preserve"> 李玉霞 
</t>
  </si>
  <si>
    <t>王音慈</t>
  </si>
  <si>
    <t>李琼</t>
  </si>
  <si>
    <t>胡靖怡</t>
  </si>
  <si>
    <t>肖望清</t>
  </si>
  <si>
    <t>冯聪聪</t>
  </si>
  <si>
    <t>王鑫</t>
  </si>
  <si>
    <t>查小琼</t>
  </si>
  <si>
    <t>熊禹</t>
  </si>
  <si>
    <t>程旭霞</t>
  </si>
  <si>
    <t>黄帅</t>
  </si>
  <si>
    <t>孙明双</t>
  </si>
  <si>
    <t>祝叶</t>
  </si>
  <si>
    <t>朱瑛辉</t>
  </si>
  <si>
    <t>侯瑶佳</t>
  </si>
  <si>
    <t>张云云</t>
  </si>
  <si>
    <t>刘赛超</t>
  </si>
  <si>
    <t>何佳</t>
  </si>
  <si>
    <t>陈琳</t>
  </si>
  <si>
    <t>骆志荟</t>
  </si>
  <si>
    <t>王博艺</t>
  </si>
  <si>
    <t>陈雪琳</t>
  </si>
  <si>
    <t>毛好杰</t>
  </si>
  <si>
    <t>程婕</t>
  </si>
  <si>
    <t>曹雨薇</t>
  </si>
  <si>
    <t>毕文静</t>
  </si>
  <si>
    <t>刘承语</t>
  </si>
  <si>
    <t>芮冀</t>
  </si>
  <si>
    <t>石博士</t>
  </si>
  <si>
    <t>何梦坤</t>
  </si>
  <si>
    <t>刘龙芳</t>
  </si>
  <si>
    <t>刘悦</t>
  </si>
  <si>
    <t>李爽</t>
  </si>
  <si>
    <t>赵红叶</t>
  </si>
  <si>
    <t>李欣茹</t>
  </si>
  <si>
    <t>岳秀君</t>
  </si>
  <si>
    <t>刘潇</t>
  </si>
  <si>
    <t>王亚平</t>
  </si>
  <si>
    <t>琚书婷</t>
  </si>
  <si>
    <t>梁晓红</t>
  </si>
  <si>
    <t>龚伟</t>
  </si>
  <si>
    <t>程辉</t>
  </si>
  <si>
    <t>李奥莉</t>
  </si>
  <si>
    <t>袁希</t>
  </si>
  <si>
    <t>王婷</t>
  </si>
  <si>
    <t>熊曼丽</t>
  </si>
  <si>
    <t>程吉汗</t>
  </si>
  <si>
    <t>韩同舟</t>
  </si>
  <si>
    <t>代恒</t>
  </si>
  <si>
    <t>陈欢怡</t>
  </si>
  <si>
    <t>秦如婳</t>
  </si>
  <si>
    <t>黄莉</t>
  </si>
  <si>
    <t>刘小红</t>
  </si>
  <si>
    <t>陈慧萍</t>
  </si>
  <si>
    <t>付楠楠</t>
  </si>
  <si>
    <t>程安琪</t>
  </si>
  <si>
    <t>郭春林</t>
  </si>
  <si>
    <t>非全日制</t>
  </si>
  <si>
    <t>吴月</t>
  </si>
  <si>
    <t>张书芳</t>
  </si>
  <si>
    <t>胡惠敏</t>
  </si>
  <si>
    <t>杨帆</t>
  </si>
  <si>
    <t>李静静</t>
  </si>
  <si>
    <t>王胜利</t>
  </si>
  <si>
    <t>闫丹婷</t>
  </si>
  <si>
    <t>张小瑞</t>
  </si>
  <si>
    <t>姚月波</t>
  </si>
  <si>
    <t>杨飞</t>
  </si>
  <si>
    <t>张玉佩</t>
  </si>
  <si>
    <t>罗茜</t>
  </si>
  <si>
    <t>余光辉</t>
  </si>
  <si>
    <t>何小平</t>
  </si>
  <si>
    <t>胡文秀</t>
  </si>
  <si>
    <t>唐辉</t>
  </si>
  <si>
    <t>蒋雅琦</t>
  </si>
  <si>
    <t>徐雪琴</t>
  </si>
  <si>
    <t>王梦珂</t>
  </si>
  <si>
    <t>雷巧月</t>
  </si>
  <si>
    <t>龙静娴</t>
  </si>
  <si>
    <t>黄佳琦</t>
  </si>
  <si>
    <t>贺宁宁</t>
  </si>
  <si>
    <t>奚效梅</t>
  </si>
  <si>
    <t>董思琦</t>
  </si>
  <si>
    <t>马丽彬</t>
  </si>
  <si>
    <t>丁浩</t>
  </si>
  <si>
    <t>和流</t>
  </si>
  <si>
    <t>少骨</t>
  </si>
  <si>
    <t>任路路</t>
  </si>
  <si>
    <r>
      <t>社会学院2017</t>
    </r>
    <r>
      <rPr>
        <b/>
        <sz val="20"/>
        <rFont val="宋体"/>
        <family val="0"/>
      </rPr>
      <t>年硕士研究生社会学专业复试及拟录取情况公示</t>
    </r>
  </si>
  <si>
    <r>
      <t>社会学院2017</t>
    </r>
    <r>
      <rPr>
        <b/>
        <sz val="20"/>
        <rFont val="宋体"/>
        <family val="0"/>
      </rPr>
      <t>年硕士研究生社会保障专业复试及拟录取情况公示</t>
    </r>
  </si>
  <si>
    <t>专业面试</t>
  </si>
  <si>
    <t>英语面试</t>
  </si>
  <si>
    <t>笔试</t>
  </si>
  <si>
    <t>是否愿意调
剂非全日制</t>
  </si>
  <si>
    <t>社会学院2017年硕士研究生社会工作专业复试及拟录取情况公示（第一批：全日制）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</si>
</sst>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 "/>
    <numFmt numFmtId="183" formatCode="0_ 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name val="Calibri"/>
      <family val="0"/>
    </font>
    <font>
      <b/>
      <sz val="12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76" fontId="2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76" fontId="2" fillId="33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0" xfId="0" applyFont="1" applyAlignment="1">
      <alignment/>
    </xf>
    <xf numFmtId="181" fontId="2" fillId="0" borderId="10" xfId="0" applyNumberFormat="1" applyFont="1" applyBorder="1" applyAlignment="1">
      <alignment horizontal="center"/>
    </xf>
    <xf numFmtId="181" fontId="2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5" fillId="0" borderId="10" xfId="40" applyNumberFormat="1" applyFont="1" applyBorder="1" applyAlignment="1" quotePrefix="1">
      <alignment horizontal="center"/>
      <protection/>
    </xf>
    <xf numFmtId="0" fontId="5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/>
    </xf>
    <xf numFmtId="0" fontId="2" fillId="0" borderId="16" xfId="0" applyNumberFormat="1" applyFont="1" applyBorder="1" applyAlignment="1" quotePrefix="1">
      <alignment horizontal="center"/>
    </xf>
    <xf numFmtId="0" fontId="2" fillId="0" borderId="17" xfId="0" applyNumberFormat="1" applyFont="1" applyBorder="1" applyAlignment="1" quotePrefix="1">
      <alignment horizontal="center"/>
    </xf>
    <xf numFmtId="0" fontId="2" fillId="0" borderId="10" xfId="0" applyNumberFormat="1" applyFont="1" applyBorder="1" applyAlignment="1" quotePrefix="1">
      <alignment horizontal="center"/>
    </xf>
    <xf numFmtId="0" fontId="44" fillId="0" borderId="10" xfId="0" applyNumberFormat="1" applyFont="1" applyBorder="1" applyAlignment="1" quotePrefix="1">
      <alignment horizontal="center"/>
    </xf>
    <xf numFmtId="176" fontId="2" fillId="34" borderId="10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33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6" xfId="0" applyNumberFormat="1" applyFont="1" applyBorder="1" applyAlignment="1" quotePrefix="1">
      <alignment horizontal="center" vertical="center"/>
    </xf>
    <xf numFmtId="0" fontId="44" fillId="0" borderId="18" xfId="0" applyNumberFormat="1" applyFont="1" applyBorder="1" applyAlignment="1" quotePrefix="1">
      <alignment horizontal="center"/>
    </xf>
    <xf numFmtId="176" fontId="2" fillId="34" borderId="11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5" fillId="0" borderId="19" xfId="0" applyNumberFormat="1" applyFont="1" applyBorder="1" applyAlignment="1" quotePrefix="1">
      <alignment horizontal="center" vertical="center"/>
    </xf>
    <xf numFmtId="0" fontId="45" fillId="0" borderId="18" xfId="0" applyNumberFormat="1" applyFont="1" applyBorder="1" applyAlignment="1" quotePrefix="1">
      <alignment horizontal="center"/>
    </xf>
    <xf numFmtId="176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176" fontId="2" fillId="33" borderId="18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 horizontal="center"/>
    </xf>
    <xf numFmtId="176" fontId="2" fillId="0" borderId="18" xfId="0" applyNumberFormat="1" applyFont="1" applyBorder="1" applyAlignment="1">
      <alignment horizontal="center"/>
    </xf>
    <xf numFmtId="176" fontId="2" fillId="0" borderId="18" xfId="0" applyNumberFormat="1" applyFont="1" applyBorder="1" applyAlignment="1">
      <alignment/>
    </xf>
    <xf numFmtId="0" fontId="45" fillId="0" borderId="10" xfId="0" applyNumberFormat="1" applyFont="1" applyBorder="1" applyAlignment="1" quotePrefix="1">
      <alignment horizontal="center"/>
    </xf>
    <xf numFmtId="0" fontId="46" fillId="0" borderId="10" xfId="40" applyNumberFormat="1" applyFont="1" applyBorder="1" applyAlignment="1" quotePrefix="1">
      <alignment horizontal="center"/>
      <protection/>
    </xf>
    <xf numFmtId="176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6" fontId="47" fillId="0" borderId="11" xfId="0" applyNumberFormat="1" applyFont="1" applyBorder="1" applyAlignment="1">
      <alignment horizontal="center"/>
    </xf>
    <xf numFmtId="176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176" fontId="47" fillId="34" borderId="11" xfId="0" applyNumberFormat="1" applyFont="1" applyFill="1" applyBorder="1" applyAlignment="1">
      <alignment/>
    </xf>
    <xf numFmtId="0" fontId="47" fillId="0" borderId="11" xfId="0" applyFont="1" applyBorder="1" applyAlignment="1">
      <alignment horizontal="center"/>
    </xf>
    <xf numFmtId="0" fontId="4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textRotation="255" readingOrder="2"/>
    </xf>
    <xf numFmtId="0" fontId="2" fillId="33" borderId="10" xfId="0" applyFont="1" applyFill="1" applyBorder="1" applyAlignment="1">
      <alignment vertical="center" textRotation="255" readingOrder="2"/>
    </xf>
    <xf numFmtId="0" fontId="2" fillId="33" borderId="22" xfId="0" applyFont="1" applyFill="1" applyBorder="1" applyAlignment="1">
      <alignment horizontal="center" vertical="center" textRotation="255"/>
    </xf>
    <xf numFmtId="0" fontId="2" fillId="33" borderId="10" xfId="0" applyFont="1" applyFill="1" applyBorder="1" applyAlignment="1">
      <alignment vertical="center" textRotation="255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center"/>
    </xf>
    <xf numFmtId="176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textRotation="255"/>
    </xf>
    <xf numFmtId="0" fontId="2" fillId="33" borderId="12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textRotation="255" wrapText="1"/>
    </xf>
    <xf numFmtId="0" fontId="2" fillId="33" borderId="10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0" fontId="6" fillId="33" borderId="27" xfId="0" applyFont="1" applyFill="1" applyBorder="1" applyAlignment="1">
      <alignment horizontal="center" vertical="center" textRotation="255"/>
    </xf>
    <xf numFmtId="0" fontId="6" fillId="33" borderId="28" xfId="0" applyFont="1" applyFill="1" applyBorder="1" applyAlignment="1">
      <alignment vertical="center" textRotation="255"/>
    </xf>
    <xf numFmtId="0" fontId="6" fillId="33" borderId="11" xfId="0" applyFont="1" applyFill="1" applyBorder="1" applyAlignment="1">
      <alignment vertical="center" textRotation="255"/>
    </xf>
    <xf numFmtId="0" fontId="6" fillId="33" borderId="28" xfId="0" applyFont="1" applyFill="1" applyBorder="1" applyAlignment="1">
      <alignment horizontal="center" vertical="center" textRotation="255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26" sqref="A26:IV26"/>
    </sheetView>
  </sheetViews>
  <sheetFormatPr defaultColWidth="9.00390625" defaultRowHeight="14.25"/>
  <cols>
    <col min="1" max="1" width="8.75390625" style="1" customWidth="1"/>
    <col min="2" max="2" width="6.375" style="0" customWidth="1"/>
    <col min="3" max="3" width="9.00390625" style="0" customWidth="1"/>
    <col min="4" max="4" width="6.50390625" style="1" customWidth="1"/>
    <col min="5" max="5" width="8.625" style="1" customWidth="1"/>
    <col min="6" max="6" width="8.00390625" style="1" customWidth="1"/>
    <col min="7" max="7" width="7.00390625" style="1" customWidth="1"/>
    <col min="8" max="8" width="7.75390625" style="1" customWidth="1"/>
    <col min="9" max="9" width="9.375" style="1" customWidth="1"/>
    <col min="10" max="10" width="10.25390625" style="1" customWidth="1"/>
    <col min="11" max="11" width="8.25390625" style="0" customWidth="1"/>
    <col min="12" max="12" width="5.125" style="0" customWidth="1"/>
    <col min="13" max="13" width="8.25390625" style="0" customWidth="1"/>
    <col min="14" max="14" width="6.125" style="0" customWidth="1"/>
    <col min="15" max="15" width="8.75390625" style="0" customWidth="1"/>
    <col min="16" max="16" width="8.25390625" style="0" customWidth="1"/>
  </cols>
  <sheetData>
    <row r="1" spans="1:16" ht="57.75" customHeight="1" thickBot="1">
      <c r="A1" s="116" t="s">
        <v>162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24.75" customHeight="1" thickTop="1">
      <c r="A2" s="128" t="s">
        <v>0</v>
      </c>
      <c r="B2" s="118" t="s">
        <v>1</v>
      </c>
      <c r="C2" s="118"/>
      <c r="D2" s="118" t="s">
        <v>3</v>
      </c>
      <c r="E2" s="118"/>
      <c r="F2" s="118"/>
      <c r="G2" s="118"/>
      <c r="H2" s="118"/>
      <c r="I2" s="118"/>
      <c r="J2" s="118" t="s">
        <v>4</v>
      </c>
      <c r="K2" s="118" t="s">
        <v>2</v>
      </c>
      <c r="L2" s="118" t="s">
        <v>5</v>
      </c>
      <c r="M2" s="123" t="s">
        <v>6</v>
      </c>
      <c r="N2" s="121" t="s">
        <v>7</v>
      </c>
      <c r="O2" s="123" t="s">
        <v>8</v>
      </c>
      <c r="P2" s="125" t="s">
        <v>9</v>
      </c>
    </row>
    <row r="3" spans="1:16" ht="24.75" customHeight="1">
      <c r="A3" s="129"/>
      <c r="B3" s="119" t="s">
        <v>10</v>
      </c>
      <c r="C3" s="119" t="s">
        <v>11</v>
      </c>
      <c r="D3" s="130" t="s">
        <v>166</v>
      </c>
      <c r="E3" s="119"/>
      <c r="F3" s="130" t="s">
        <v>165</v>
      </c>
      <c r="G3" s="119"/>
      <c r="H3" s="130" t="s">
        <v>164</v>
      </c>
      <c r="I3" s="119"/>
      <c r="J3" s="119"/>
      <c r="K3" s="119"/>
      <c r="L3" s="119"/>
      <c r="M3" s="124"/>
      <c r="N3" s="122"/>
      <c r="O3" s="124"/>
      <c r="P3" s="126"/>
    </row>
    <row r="4" spans="1:16" ht="26.25" customHeight="1">
      <c r="A4" s="129"/>
      <c r="B4" s="119"/>
      <c r="C4" s="119"/>
      <c r="D4" s="5" t="s">
        <v>10</v>
      </c>
      <c r="E4" s="5" t="s">
        <v>15</v>
      </c>
      <c r="F4" s="5" t="s">
        <v>10</v>
      </c>
      <c r="G4" s="5" t="s">
        <v>15</v>
      </c>
      <c r="H4" s="5" t="s">
        <v>10</v>
      </c>
      <c r="I4" s="5" t="s">
        <v>16</v>
      </c>
      <c r="J4" s="5"/>
      <c r="K4" s="120"/>
      <c r="L4" s="120"/>
      <c r="M4" s="124"/>
      <c r="N4" s="122"/>
      <c r="O4" s="124"/>
      <c r="P4" s="127"/>
    </row>
    <row r="5" spans="1:16" ht="21.75" customHeight="1">
      <c r="A5" s="55" t="s">
        <v>28</v>
      </c>
      <c r="B5" s="37"/>
      <c r="C5" s="11"/>
      <c r="D5" s="12"/>
      <c r="E5" s="12"/>
      <c r="F5" s="12"/>
      <c r="G5" s="12"/>
      <c r="H5" s="12"/>
      <c r="I5" s="12"/>
      <c r="J5" s="12"/>
      <c r="K5" s="11"/>
      <c r="L5" s="11"/>
      <c r="M5" s="3" t="s">
        <v>19</v>
      </c>
      <c r="N5" s="35"/>
      <c r="O5" s="39"/>
      <c r="P5" s="18" t="s">
        <v>12</v>
      </c>
    </row>
    <row r="6" spans="1:16" ht="21.75" customHeight="1">
      <c r="A6" s="56" t="s">
        <v>29</v>
      </c>
      <c r="B6" s="37"/>
      <c r="C6" s="11"/>
      <c r="D6" s="12"/>
      <c r="E6" s="12"/>
      <c r="F6" s="12"/>
      <c r="G6" s="12"/>
      <c r="H6" s="12"/>
      <c r="I6" s="12"/>
      <c r="J6" s="12"/>
      <c r="K6" s="11"/>
      <c r="L6" s="11"/>
      <c r="M6" s="3" t="s">
        <v>19</v>
      </c>
      <c r="N6" s="35"/>
      <c r="O6" s="40"/>
      <c r="P6" s="18" t="s">
        <v>12</v>
      </c>
    </row>
    <row r="7" spans="1:16" ht="21.75" customHeight="1">
      <c r="A7" s="56" t="s">
        <v>30</v>
      </c>
      <c r="B7" s="37"/>
      <c r="C7" s="11"/>
      <c r="D7" s="12"/>
      <c r="E7" s="12"/>
      <c r="F7" s="12"/>
      <c r="G7" s="12"/>
      <c r="H7" s="12"/>
      <c r="I7" s="12"/>
      <c r="J7" s="12"/>
      <c r="K7" s="11"/>
      <c r="L7" s="11"/>
      <c r="M7" s="3" t="s">
        <v>19</v>
      </c>
      <c r="N7" s="35"/>
      <c r="O7" s="40"/>
      <c r="P7" s="18" t="s">
        <v>12</v>
      </c>
    </row>
    <row r="8" spans="1:16" ht="21.75" customHeight="1">
      <c r="A8" s="56" t="s">
        <v>31</v>
      </c>
      <c r="B8" s="37"/>
      <c r="C8" s="11"/>
      <c r="D8" s="12"/>
      <c r="E8" s="12"/>
      <c r="F8" s="12"/>
      <c r="G8" s="12"/>
      <c r="H8" s="12"/>
      <c r="I8" s="12"/>
      <c r="J8" s="12"/>
      <c r="K8" s="11"/>
      <c r="L8" s="11"/>
      <c r="M8" s="3" t="s">
        <v>19</v>
      </c>
      <c r="N8" s="35"/>
      <c r="O8" s="39"/>
      <c r="P8" s="18" t="s">
        <v>12</v>
      </c>
    </row>
    <row r="9" spans="1:16" ht="21.75" customHeight="1">
      <c r="A9" s="56" t="s">
        <v>32</v>
      </c>
      <c r="B9" s="37"/>
      <c r="C9" s="11"/>
      <c r="D9" s="12"/>
      <c r="E9" s="12"/>
      <c r="F9" s="12"/>
      <c r="G9" s="12"/>
      <c r="H9" s="12"/>
      <c r="I9" s="12"/>
      <c r="J9" s="12"/>
      <c r="K9" s="11"/>
      <c r="L9" s="11"/>
      <c r="M9" s="3" t="s">
        <v>19</v>
      </c>
      <c r="N9" s="35"/>
      <c r="O9" s="39"/>
      <c r="P9" s="18" t="s">
        <v>12</v>
      </c>
    </row>
    <row r="10" spans="1:16" ht="21.75" customHeight="1">
      <c r="A10" s="56" t="s">
        <v>33</v>
      </c>
      <c r="B10" s="37"/>
      <c r="C10" s="11"/>
      <c r="D10" s="12"/>
      <c r="E10" s="12"/>
      <c r="F10" s="12"/>
      <c r="G10" s="12"/>
      <c r="H10" s="12"/>
      <c r="I10" s="12"/>
      <c r="J10" s="12"/>
      <c r="K10" s="11"/>
      <c r="L10" s="11"/>
      <c r="M10" s="3" t="s">
        <v>19</v>
      </c>
      <c r="N10" s="35"/>
      <c r="O10" s="39"/>
      <c r="P10" s="18" t="s">
        <v>12</v>
      </c>
    </row>
    <row r="11" spans="1:16" ht="21.75" customHeight="1">
      <c r="A11" s="56" t="s">
        <v>34</v>
      </c>
      <c r="B11" s="37"/>
      <c r="C11" s="11"/>
      <c r="D11" s="12"/>
      <c r="E11" s="12"/>
      <c r="F11" s="12"/>
      <c r="G11" s="12"/>
      <c r="H11" s="12"/>
      <c r="I11" s="12"/>
      <c r="J11" s="12"/>
      <c r="K11" s="11"/>
      <c r="L11" s="11"/>
      <c r="M11" s="3" t="s">
        <v>19</v>
      </c>
      <c r="N11" s="35"/>
      <c r="O11" s="39"/>
      <c r="P11" s="18" t="s">
        <v>12</v>
      </c>
    </row>
    <row r="12" spans="1:16" ht="21.75" customHeight="1">
      <c r="A12" s="56" t="s">
        <v>35</v>
      </c>
      <c r="B12" s="37"/>
      <c r="C12" s="11"/>
      <c r="D12" s="12"/>
      <c r="E12" s="12"/>
      <c r="F12" s="12"/>
      <c r="G12" s="12"/>
      <c r="H12" s="12"/>
      <c r="I12" s="12"/>
      <c r="J12" s="12"/>
      <c r="K12" s="11"/>
      <c r="L12" s="11"/>
      <c r="M12" s="3" t="s">
        <v>19</v>
      </c>
      <c r="N12" s="35"/>
      <c r="O12" s="39"/>
      <c r="P12" s="18" t="s">
        <v>12</v>
      </c>
    </row>
    <row r="13" spans="1:16" ht="21.75" customHeight="1">
      <c r="A13" s="56" t="s">
        <v>36</v>
      </c>
      <c r="B13" s="38"/>
      <c r="C13" s="7"/>
      <c r="D13" s="3"/>
      <c r="E13" s="26"/>
      <c r="F13" s="8"/>
      <c r="G13" s="8"/>
      <c r="H13" s="8"/>
      <c r="I13" s="8"/>
      <c r="J13" s="9"/>
      <c r="K13" s="9"/>
      <c r="L13" s="3"/>
      <c r="M13" s="3" t="s">
        <v>19</v>
      </c>
      <c r="N13" s="35"/>
      <c r="O13" s="39"/>
      <c r="P13" s="18" t="s">
        <v>12</v>
      </c>
    </row>
    <row r="14" spans="1:16" ht="21.75" customHeight="1">
      <c r="A14" s="56" t="s">
        <v>37</v>
      </c>
      <c r="B14" s="38"/>
      <c r="C14" s="19"/>
      <c r="D14" s="4"/>
      <c r="E14" s="27"/>
      <c r="F14" s="20"/>
      <c r="G14" s="20"/>
      <c r="H14" s="20"/>
      <c r="I14" s="20"/>
      <c r="J14" s="21"/>
      <c r="K14" s="21"/>
      <c r="L14" s="3"/>
      <c r="M14" s="3" t="s">
        <v>19</v>
      </c>
      <c r="N14" s="35"/>
      <c r="O14" s="41"/>
      <c r="P14" s="18" t="s">
        <v>12</v>
      </c>
    </row>
    <row r="15" spans="1:16" ht="21.75" customHeight="1">
      <c r="A15" s="57" t="s">
        <v>38</v>
      </c>
      <c r="B15" s="38"/>
      <c r="C15" s="19"/>
      <c r="D15" s="4"/>
      <c r="E15" s="27"/>
      <c r="F15" s="20"/>
      <c r="G15" s="20"/>
      <c r="H15" s="20"/>
      <c r="I15" s="20"/>
      <c r="J15" s="21"/>
      <c r="K15" s="21"/>
      <c r="L15" s="3"/>
      <c r="M15" s="3" t="s">
        <v>19</v>
      </c>
      <c r="N15" s="35"/>
      <c r="O15" s="41"/>
      <c r="P15" s="18" t="s">
        <v>12</v>
      </c>
    </row>
    <row r="16" spans="1:16" ht="21.75" customHeight="1">
      <c r="A16" s="56" t="s">
        <v>39</v>
      </c>
      <c r="B16" s="38"/>
      <c r="C16" s="7"/>
      <c r="D16" s="3"/>
      <c r="E16" s="26"/>
      <c r="F16" s="8"/>
      <c r="G16" s="8"/>
      <c r="H16" s="8"/>
      <c r="I16" s="8"/>
      <c r="J16" s="9"/>
      <c r="K16" s="9"/>
      <c r="L16" s="3"/>
      <c r="M16" s="3" t="s">
        <v>19</v>
      </c>
      <c r="N16" s="35"/>
      <c r="O16" s="39"/>
      <c r="P16" s="18" t="s">
        <v>12</v>
      </c>
    </row>
    <row r="17" spans="1:16" ht="21.75" customHeight="1">
      <c r="A17" s="56" t="s">
        <v>40</v>
      </c>
      <c r="B17" s="38"/>
      <c r="C17" s="7"/>
      <c r="D17" s="3"/>
      <c r="E17" s="26"/>
      <c r="F17" s="8"/>
      <c r="G17" s="8"/>
      <c r="H17" s="8"/>
      <c r="I17" s="8"/>
      <c r="J17" s="9"/>
      <c r="K17" s="9"/>
      <c r="L17" s="3"/>
      <c r="M17" s="3" t="s">
        <v>19</v>
      </c>
      <c r="N17" s="35"/>
      <c r="O17" s="39"/>
      <c r="P17" s="18" t="s">
        <v>12</v>
      </c>
    </row>
    <row r="18" spans="1:17" ht="21.75" customHeight="1">
      <c r="A18" s="56" t="s">
        <v>41</v>
      </c>
      <c r="B18" s="36"/>
      <c r="C18" s="7"/>
      <c r="D18" s="3"/>
      <c r="E18" s="26"/>
      <c r="F18" s="8"/>
      <c r="G18" s="8"/>
      <c r="H18" s="8"/>
      <c r="I18" s="8"/>
      <c r="J18" s="9"/>
      <c r="K18" s="63"/>
      <c r="L18" s="3"/>
      <c r="M18" s="3" t="s">
        <v>19</v>
      </c>
      <c r="N18" s="17"/>
      <c r="O18" s="39"/>
      <c r="P18" s="18" t="s">
        <v>12</v>
      </c>
      <c r="Q18" s="1"/>
    </row>
    <row r="19" spans="1:16" ht="21.75" customHeight="1">
      <c r="A19" s="56" t="s">
        <v>42</v>
      </c>
      <c r="B19" s="36"/>
      <c r="C19" s="7"/>
      <c r="D19" s="3"/>
      <c r="E19" s="26"/>
      <c r="F19" s="8"/>
      <c r="G19" s="8"/>
      <c r="H19" s="8"/>
      <c r="I19" s="8"/>
      <c r="J19" s="9"/>
      <c r="K19" s="63"/>
      <c r="L19" s="3"/>
      <c r="M19" s="3" t="s">
        <v>19</v>
      </c>
      <c r="N19" s="3"/>
      <c r="O19" s="39"/>
      <c r="P19" s="18" t="s">
        <v>12</v>
      </c>
    </row>
    <row r="20" spans="1:16" ht="21.75" customHeight="1">
      <c r="A20" s="57" t="s">
        <v>43</v>
      </c>
      <c r="B20" s="36"/>
      <c r="C20" s="7"/>
      <c r="D20" s="3"/>
      <c r="E20" s="26"/>
      <c r="F20" s="8"/>
      <c r="G20" s="8"/>
      <c r="H20" s="8"/>
      <c r="I20" s="8"/>
      <c r="J20" s="9"/>
      <c r="K20" s="63"/>
      <c r="L20" s="3"/>
      <c r="M20" s="3" t="s">
        <v>19</v>
      </c>
      <c r="N20" s="17"/>
      <c r="O20" s="39"/>
      <c r="P20" s="18" t="s">
        <v>12</v>
      </c>
    </row>
    <row r="21" spans="1:16" ht="21.75" customHeight="1">
      <c r="A21" s="57" t="s">
        <v>44</v>
      </c>
      <c r="B21" s="36"/>
      <c r="C21" s="7"/>
      <c r="D21" s="3"/>
      <c r="E21" s="26"/>
      <c r="F21" s="8"/>
      <c r="G21" s="8"/>
      <c r="H21" s="8"/>
      <c r="I21" s="8"/>
      <c r="J21" s="9"/>
      <c r="K21" s="63"/>
      <c r="L21" s="3"/>
      <c r="M21" s="3" t="s">
        <v>19</v>
      </c>
      <c r="N21" s="17"/>
      <c r="O21" s="39"/>
      <c r="P21" s="18" t="s">
        <v>12</v>
      </c>
    </row>
    <row r="22" spans="1:16" ht="21.75" customHeight="1">
      <c r="A22" s="59" t="s">
        <v>21</v>
      </c>
      <c r="B22" s="61">
        <v>398</v>
      </c>
      <c r="C22" s="64">
        <f aca="true" t="shared" si="0" ref="C22:C28">B22/5*0.6</f>
        <v>47.76</v>
      </c>
      <c r="D22" s="3">
        <v>30</v>
      </c>
      <c r="E22" s="20">
        <f aca="true" t="shared" si="1" ref="E22:E28">D22*0.4</f>
        <v>12</v>
      </c>
      <c r="F22" s="8">
        <v>16.3</v>
      </c>
      <c r="G22" s="7">
        <f aca="true" t="shared" si="2" ref="G22:G28">F22*0.4</f>
        <v>6.5200000000000005</v>
      </c>
      <c r="H22" s="8">
        <v>38</v>
      </c>
      <c r="I22" s="8">
        <f aca="true" t="shared" si="3" ref="I22:I28">H22*0.4</f>
        <v>15.200000000000001</v>
      </c>
      <c r="J22" s="9">
        <v>3</v>
      </c>
      <c r="K22" s="22">
        <f aca="true" t="shared" si="4" ref="K22:K28">C22+E22+G22+I22+J22</f>
        <v>84.48</v>
      </c>
      <c r="L22" s="3">
        <v>1</v>
      </c>
      <c r="M22" s="3" t="s">
        <v>19</v>
      </c>
      <c r="N22" s="3"/>
      <c r="O22" s="39"/>
      <c r="P22" s="16"/>
    </row>
    <row r="23" spans="1:16" ht="21.75" customHeight="1">
      <c r="A23" s="59" t="s">
        <v>23</v>
      </c>
      <c r="B23" s="61">
        <v>385</v>
      </c>
      <c r="C23" s="64">
        <f t="shared" si="0"/>
        <v>46.199999999999996</v>
      </c>
      <c r="D23" s="3">
        <v>34</v>
      </c>
      <c r="E23" s="20">
        <f t="shared" si="1"/>
        <v>13.600000000000001</v>
      </c>
      <c r="F23" s="8">
        <v>18</v>
      </c>
      <c r="G23" s="7">
        <f t="shared" si="2"/>
        <v>7.2</v>
      </c>
      <c r="H23" s="8">
        <v>34.82</v>
      </c>
      <c r="I23" s="8">
        <f t="shared" si="3"/>
        <v>13.928</v>
      </c>
      <c r="J23" s="9"/>
      <c r="K23" s="22">
        <f t="shared" si="4"/>
        <v>80.928</v>
      </c>
      <c r="L23" s="3">
        <v>2</v>
      </c>
      <c r="M23" s="3" t="s">
        <v>19</v>
      </c>
      <c r="N23" s="3"/>
      <c r="O23" s="39"/>
      <c r="P23" s="16"/>
    </row>
    <row r="24" spans="1:16" ht="21.75" customHeight="1">
      <c r="A24" s="59" t="s">
        <v>26</v>
      </c>
      <c r="B24" s="61">
        <v>376</v>
      </c>
      <c r="C24" s="64">
        <f t="shared" si="0"/>
        <v>45.12</v>
      </c>
      <c r="D24" s="99">
        <v>30</v>
      </c>
      <c r="E24" s="20">
        <f t="shared" si="1"/>
        <v>12</v>
      </c>
      <c r="F24" s="99">
        <v>19.3</v>
      </c>
      <c r="G24" s="7">
        <f t="shared" si="2"/>
        <v>7.720000000000001</v>
      </c>
      <c r="H24" s="84">
        <v>35.91</v>
      </c>
      <c r="I24" s="8">
        <f t="shared" si="3"/>
        <v>14.363999999999999</v>
      </c>
      <c r="J24" s="3">
        <v>1</v>
      </c>
      <c r="K24" s="22">
        <f t="shared" si="4"/>
        <v>80.20400000000001</v>
      </c>
      <c r="L24" s="3">
        <v>3</v>
      </c>
      <c r="M24" s="3" t="s">
        <v>19</v>
      </c>
      <c r="N24" s="33"/>
      <c r="O24" s="33"/>
      <c r="P24" s="85"/>
    </row>
    <row r="25" spans="1:16" ht="21.75" customHeight="1">
      <c r="A25" s="59" t="s">
        <v>24</v>
      </c>
      <c r="B25" s="61">
        <v>378</v>
      </c>
      <c r="C25" s="64">
        <f t="shared" si="0"/>
        <v>45.35999999999999</v>
      </c>
      <c r="D25" s="3">
        <v>26</v>
      </c>
      <c r="E25" s="20">
        <f t="shared" si="1"/>
        <v>10.4</v>
      </c>
      <c r="F25" s="8">
        <v>17.5</v>
      </c>
      <c r="G25" s="7">
        <f t="shared" si="2"/>
        <v>7</v>
      </c>
      <c r="H25" s="8">
        <v>34.64</v>
      </c>
      <c r="I25" s="8">
        <f t="shared" si="3"/>
        <v>13.856000000000002</v>
      </c>
      <c r="J25" s="9">
        <v>1</v>
      </c>
      <c r="K25" s="22">
        <f t="shared" si="4"/>
        <v>77.61599999999999</v>
      </c>
      <c r="L25" s="3">
        <v>4</v>
      </c>
      <c r="M25" s="3" t="s">
        <v>19</v>
      </c>
      <c r="N25" s="3"/>
      <c r="O25" s="3"/>
      <c r="P25" s="16"/>
    </row>
    <row r="26" spans="1:16" ht="21.75" customHeight="1">
      <c r="A26" s="60" t="s">
        <v>22</v>
      </c>
      <c r="B26" s="61">
        <v>392</v>
      </c>
      <c r="C26" s="64">
        <f t="shared" si="0"/>
        <v>47.04</v>
      </c>
      <c r="D26" s="29">
        <v>29</v>
      </c>
      <c r="E26" s="20">
        <f t="shared" si="1"/>
        <v>11.600000000000001</v>
      </c>
      <c r="F26" s="58">
        <v>16.8</v>
      </c>
      <c r="G26" s="7">
        <f t="shared" si="2"/>
        <v>6.720000000000001</v>
      </c>
      <c r="H26" s="58">
        <v>25.91</v>
      </c>
      <c r="I26" s="8">
        <f t="shared" si="3"/>
        <v>10.364</v>
      </c>
      <c r="J26" s="30">
        <v>0.5</v>
      </c>
      <c r="K26" s="22">
        <f t="shared" si="4"/>
        <v>76.224</v>
      </c>
      <c r="L26" s="3">
        <v>5</v>
      </c>
      <c r="M26" s="3"/>
      <c r="N26" s="29"/>
      <c r="O26" s="43"/>
      <c r="P26" s="32"/>
    </row>
    <row r="27" spans="1:16" ht="21.75" customHeight="1">
      <c r="A27" s="61" t="s">
        <v>25</v>
      </c>
      <c r="B27" s="61">
        <v>376</v>
      </c>
      <c r="C27" s="64">
        <f t="shared" si="0"/>
        <v>45.12</v>
      </c>
      <c r="D27" s="3">
        <v>34</v>
      </c>
      <c r="E27" s="20">
        <f t="shared" si="1"/>
        <v>13.600000000000001</v>
      </c>
      <c r="F27" s="8">
        <v>16.8</v>
      </c>
      <c r="G27" s="7">
        <f t="shared" si="2"/>
        <v>6.720000000000001</v>
      </c>
      <c r="H27" s="8">
        <v>26.27</v>
      </c>
      <c r="I27" s="8">
        <f t="shared" si="3"/>
        <v>10.508000000000001</v>
      </c>
      <c r="J27" s="9"/>
      <c r="K27" s="22">
        <f t="shared" si="4"/>
        <v>75.948</v>
      </c>
      <c r="L27" s="3">
        <v>6</v>
      </c>
      <c r="M27" s="3"/>
      <c r="N27" s="3"/>
      <c r="O27" s="3"/>
      <c r="P27" s="16"/>
    </row>
    <row r="28" spans="1:16" ht="22.5" customHeight="1" thickBot="1">
      <c r="A28" s="68" t="s">
        <v>27</v>
      </c>
      <c r="B28" s="68">
        <v>328</v>
      </c>
      <c r="C28" s="76">
        <f t="shared" si="0"/>
        <v>39.35999999999999</v>
      </c>
      <c r="D28" s="100">
        <v>29</v>
      </c>
      <c r="E28" s="87">
        <f t="shared" si="1"/>
        <v>11.600000000000001</v>
      </c>
      <c r="F28" s="100">
        <v>15</v>
      </c>
      <c r="G28" s="88">
        <f t="shared" si="2"/>
        <v>6</v>
      </c>
      <c r="H28" s="77">
        <v>30.73</v>
      </c>
      <c r="I28" s="87">
        <f t="shared" si="3"/>
        <v>12.292000000000002</v>
      </c>
      <c r="J28" s="86"/>
      <c r="K28" s="65">
        <f t="shared" si="4"/>
        <v>69.252</v>
      </c>
      <c r="L28" s="3">
        <v>7</v>
      </c>
      <c r="M28" s="114" t="s">
        <v>19</v>
      </c>
      <c r="N28" s="66"/>
      <c r="O28" s="66"/>
      <c r="P28" s="102" t="s">
        <v>20</v>
      </c>
    </row>
    <row r="29" ht="15" thickTop="1"/>
  </sheetData>
  <sheetProtection/>
  <mergeCells count="16">
    <mergeCell ref="M2:M4"/>
    <mergeCell ref="F3:G3"/>
    <mergeCell ref="H3:I3"/>
    <mergeCell ref="B2:C2"/>
    <mergeCell ref="B3:B4"/>
    <mergeCell ref="C3:C4"/>
    <mergeCell ref="A1:P1"/>
    <mergeCell ref="D2:I2"/>
    <mergeCell ref="K2:K4"/>
    <mergeCell ref="L2:L4"/>
    <mergeCell ref="N2:N4"/>
    <mergeCell ref="O2:O4"/>
    <mergeCell ref="P2:P4"/>
    <mergeCell ref="J2:J3"/>
    <mergeCell ref="A2:A4"/>
    <mergeCell ref="D3:E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R5" sqref="R5"/>
    </sheetView>
  </sheetViews>
  <sheetFormatPr defaultColWidth="9.00390625" defaultRowHeight="14.25"/>
  <cols>
    <col min="1" max="1" width="8.875" style="104" customWidth="1"/>
    <col min="2" max="2" width="5.875" style="25" customWidth="1"/>
    <col min="3" max="3" width="7.75390625" style="2" customWidth="1"/>
    <col min="4" max="4" width="5.75390625" style="1" customWidth="1"/>
    <col min="5" max="6" width="7.75390625" style="1" customWidth="1"/>
    <col min="7" max="7" width="7.25390625" style="0" customWidth="1"/>
    <col min="8" max="8" width="7.75390625" style="1" customWidth="1"/>
    <col min="9" max="9" width="8.375" style="1" customWidth="1"/>
    <col min="10" max="10" width="9.875" style="0" customWidth="1"/>
    <col min="11" max="11" width="8.50390625" style="0" customWidth="1"/>
    <col min="12" max="12" width="5.50390625" style="0" customWidth="1"/>
    <col min="13" max="13" width="9.75390625" style="0" customWidth="1"/>
    <col min="14" max="14" width="9.375" style="112" customWidth="1"/>
    <col min="15" max="15" width="10.375" style="1" customWidth="1"/>
    <col min="16" max="16" width="9.625" style="73" customWidth="1"/>
  </cols>
  <sheetData>
    <row r="1" spans="1:16" ht="69" customHeight="1" thickBot="1">
      <c r="A1" s="116" t="s">
        <v>168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45" customHeight="1" thickTop="1">
      <c r="A2" s="118" t="s">
        <v>0</v>
      </c>
      <c r="B2" s="118" t="s">
        <v>1</v>
      </c>
      <c r="C2" s="118"/>
      <c r="D2" s="118" t="s">
        <v>3</v>
      </c>
      <c r="E2" s="118"/>
      <c r="F2" s="118"/>
      <c r="G2" s="118"/>
      <c r="H2" s="118"/>
      <c r="I2" s="118"/>
      <c r="J2" s="118" t="s">
        <v>4</v>
      </c>
      <c r="K2" s="118" t="s">
        <v>2</v>
      </c>
      <c r="L2" s="118" t="s">
        <v>5</v>
      </c>
      <c r="M2" s="123" t="s">
        <v>6</v>
      </c>
      <c r="N2" s="136" t="s">
        <v>167</v>
      </c>
      <c r="O2" s="123" t="s">
        <v>8</v>
      </c>
      <c r="P2" s="125" t="s">
        <v>9</v>
      </c>
    </row>
    <row r="3" spans="1:16" ht="24.75" customHeight="1">
      <c r="A3" s="119"/>
      <c r="B3" s="119" t="s">
        <v>10</v>
      </c>
      <c r="C3" s="132" t="s">
        <v>11</v>
      </c>
      <c r="D3" s="130" t="s">
        <v>166</v>
      </c>
      <c r="E3" s="119"/>
      <c r="F3" s="130" t="s">
        <v>165</v>
      </c>
      <c r="G3" s="119"/>
      <c r="H3" s="130" t="s">
        <v>164</v>
      </c>
      <c r="I3" s="119"/>
      <c r="J3" s="119"/>
      <c r="K3" s="119"/>
      <c r="L3" s="120"/>
      <c r="M3" s="124"/>
      <c r="N3" s="137"/>
      <c r="O3" s="134"/>
      <c r="P3" s="126"/>
    </row>
    <row r="4" spans="1:16" ht="30" customHeight="1">
      <c r="A4" s="131"/>
      <c r="B4" s="120"/>
      <c r="C4" s="133"/>
      <c r="D4" s="5" t="s">
        <v>10</v>
      </c>
      <c r="E4" s="5" t="s">
        <v>15</v>
      </c>
      <c r="F4" s="5" t="s">
        <v>10</v>
      </c>
      <c r="G4" s="6" t="s">
        <v>16</v>
      </c>
      <c r="H4" s="5" t="s">
        <v>10</v>
      </c>
      <c r="I4" s="5" t="s">
        <v>16</v>
      </c>
      <c r="J4" s="6"/>
      <c r="K4" s="6"/>
      <c r="L4" s="120"/>
      <c r="M4" s="124"/>
      <c r="N4" s="137"/>
      <c r="O4" s="134"/>
      <c r="P4" s="135"/>
    </row>
    <row r="5" spans="1:16" ht="21.75" customHeight="1">
      <c r="A5" s="56" t="s">
        <v>56</v>
      </c>
      <c r="B5" s="37"/>
      <c r="C5" s="13"/>
      <c r="D5" s="12"/>
      <c r="E5" s="12"/>
      <c r="F5" s="12"/>
      <c r="G5" s="11"/>
      <c r="H5" s="12"/>
      <c r="I5" s="12"/>
      <c r="J5" s="11"/>
      <c r="K5" s="11"/>
      <c r="L5" s="11"/>
      <c r="M5" s="3" t="s">
        <v>19</v>
      </c>
      <c r="N5" s="106"/>
      <c r="O5" s="3"/>
      <c r="P5" s="18" t="s">
        <v>13</v>
      </c>
    </row>
    <row r="6" spans="1:16" ht="21.75" customHeight="1">
      <c r="A6" s="56" t="s">
        <v>57</v>
      </c>
      <c r="B6" s="37"/>
      <c r="C6" s="13"/>
      <c r="D6" s="12"/>
      <c r="E6" s="12"/>
      <c r="F6" s="12"/>
      <c r="G6" s="11"/>
      <c r="H6" s="12"/>
      <c r="I6" s="12"/>
      <c r="J6" s="11"/>
      <c r="K6" s="11"/>
      <c r="L6" s="11"/>
      <c r="M6" s="3" t="s">
        <v>19</v>
      </c>
      <c r="N6" s="106"/>
      <c r="O6" s="3"/>
      <c r="P6" s="18" t="s">
        <v>13</v>
      </c>
    </row>
    <row r="7" spans="1:16" ht="21.75" customHeight="1">
      <c r="A7" s="56" t="s">
        <v>58</v>
      </c>
      <c r="B7" s="37"/>
      <c r="C7" s="13"/>
      <c r="D7" s="12"/>
      <c r="E7" s="12"/>
      <c r="F7" s="12"/>
      <c r="G7" s="11"/>
      <c r="H7" s="12"/>
      <c r="I7" s="12"/>
      <c r="J7" s="11"/>
      <c r="K7" s="11"/>
      <c r="L7" s="11"/>
      <c r="M7" s="3" t="s">
        <v>19</v>
      </c>
      <c r="N7" s="106"/>
      <c r="O7" s="3"/>
      <c r="P7" s="18" t="s">
        <v>13</v>
      </c>
    </row>
    <row r="8" spans="1:16" ht="21.75" customHeight="1">
      <c r="A8" s="56" t="s">
        <v>59</v>
      </c>
      <c r="B8" s="37"/>
      <c r="C8" s="13"/>
      <c r="D8" s="12"/>
      <c r="E8" s="12"/>
      <c r="F8" s="12"/>
      <c r="G8" s="11"/>
      <c r="H8" s="12"/>
      <c r="I8" s="12"/>
      <c r="J8" s="11"/>
      <c r="K8" s="11"/>
      <c r="L8" s="11"/>
      <c r="M8" s="3" t="s">
        <v>19</v>
      </c>
      <c r="N8" s="106"/>
      <c r="O8" s="9"/>
      <c r="P8" s="18" t="s">
        <v>13</v>
      </c>
    </row>
    <row r="9" spans="1:16" ht="21.75" customHeight="1">
      <c r="A9" s="56" t="s">
        <v>60</v>
      </c>
      <c r="B9" s="37"/>
      <c r="C9" s="13"/>
      <c r="D9" s="12"/>
      <c r="E9" s="12"/>
      <c r="F9" s="12"/>
      <c r="G9" s="11"/>
      <c r="H9" s="12"/>
      <c r="I9" s="12"/>
      <c r="J9" s="11"/>
      <c r="K9" s="11"/>
      <c r="L9" s="11"/>
      <c r="M9" s="3" t="s">
        <v>19</v>
      </c>
      <c r="N9" s="106"/>
      <c r="O9" s="9"/>
      <c r="P9" s="18" t="s">
        <v>13</v>
      </c>
    </row>
    <row r="10" spans="1:16" ht="21.75" customHeight="1">
      <c r="A10" s="56" t="s">
        <v>61</v>
      </c>
      <c r="B10" s="37"/>
      <c r="C10" s="13"/>
      <c r="D10" s="12"/>
      <c r="E10" s="12"/>
      <c r="F10" s="12"/>
      <c r="G10" s="11"/>
      <c r="H10" s="12"/>
      <c r="I10" s="12"/>
      <c r="J10" s="11"/>
      <c r="K10" s="11"/>
      <c r="L10" s="11"/>
      <c r="M10" s="3" t="s">
        <v>19</v>
      </c>
      <c r="N10" s="106"/>
      <c r="O10" s="9"/>
      <c r="P10" s="18" t="s">
        <v>13</v>
      </c>
    </row>
    <row r="11" spans="1:16" ht="21.75" customHeight="1">
      <c r="A11" s="56" t="s">
        <v>62</v>
      </c>
      <c r="B11" s="37"/>
      <c r="C11" s="13"/>
      <c r="D11" s="12"/>
      <c r="E11" s="12"/>
      <c r="F11" s="12"/>
      <c r="G11" s="11"/>
      <c r="H11" s="12"/>
      <c r="I11" s="12"/>
      <c r="J11" s="11"/>
      <c r="K11" s="11"/>
      <c r="L11" s="11"/>
      <c r="M11" s="3" t="s">
        <v>19</v>
      </c>
      <c r="N11" s="106"/>
      <c r="O11" s="9"/>
      <c r="P11" s="18" t="s">
        <v>13</v>
      </c>
    </row>
    <row r="12" spans="1:16" ht="21.75" customHeight="1">
      <c r="A12" s="56" t="s">
        <v>63</v>
      </c>
      <c r="B12" s="37"/>
      <c r="C12" s="13"/>
      <c r="D12" s="12"/>
      <c r="E12" s="12"/>
      <c r="F12" s="12"/>
      <c r="G12" s="11"/>
      <c r="H12" s="12"/>
      <c r="I12" s="12"/>
      <c r="J12" s="11"/>
      <c r="K12" s="11"/>
      <c r="L12" s="11"/>
      <c r="M12" s="3" t="s">
        <v>19</v>
      </c>
      <c r="N12" s="106"/>
      <c r="O12" s="9"/>
      <c r="P12" s="18" t="s">
        <v>13</v>
      </c>
    </row>
    <row r="13" spans="1:16" ht="21.75" customHeight="1">
      <c r="A13" s="56" t="s">
        <v>64</v>
      </c>
      <c r="B13" s="37"/>
      <c r="C13" s="13"/>
      <c r="D13" s="12"/>
      <c r="E13" s="12"/>
      <c r="F13" s="12"/>
      <c r="G13" s="11"/>
      <c r="H13" s="12"/>
      <c r="I13" s="12"/>
      <c r="J13" s="11"/>
      <c r="K13" s="11"/>
      <c r="L13" s="11"/>
      <c r="M13" s="3" t="s">
        <v>19</v>
      </c>
      <c r="N13" s="106"/>
      <c r="O13" s="9"/>
      <c r="P13" s="18" t="s">
        <v>13</v>
      </c>
    </row>
    <row r="14" spans="1:16" ht="21.75" customHeight="1">
      <c r="A14" s="56" t="s">
        <v>65</v>
      </c>
      <c r="B14" s="37"/>
      <c r="C14" s="13"/>
      <c r="D14" s="12"/>
      <c r="E14" s="12"/>
      <c r="F14" s="12"/>
      <c r="G14" s="11"/>
      <c r="H14" s="12"/>
      <c r="I14" s="12"/>
      <c r="J14" s="11"/>
      <c r="K14" s="11"/>
      <c r="L14" s="11"/>
      <c r="M14" s="3" t="s">
        <v>19</v>
      </c>
      <c r="N14" s="106"/>
      <c r="O14" s="9"/>
      <c r="P14" s="18" t="s">
        <v>13</v>
      </c>
    </row>
    <row r="15" spans="1:16" ht="21.75" customHeight="1">
      <c r="A15" s="56" t="s">
        <v>66</v>
      </c>
      <c r="B15" s="37"/>
      <c r="C15" s="13"/>
      <c r="D15" s="12"/>
      <c r="E15" s="12"/>
      <c r="F15" s="12"/>
      <c r="G15" s="11"/>
      <c r="H15" s="12"/>
      <c r="I15" s="12"/>
      <c r="J15" s="11"/>
      <c r="K15" s="11"/>
      <c r="L15" s="11"/>
      <c r="M15" s="3" t="s">
        <v>19</v>
      </c>
      <c r="N15" s="106"/>
      <c r="O15" s="9"/>
      <c r="P15" s="18" t="s">
        <v>13</v>
      </c>
    </row>
    <row r="16" spans="1:16" ht="21.75" customHeight="1">
      <c r="A16" s="56" t="s">
        <v>67</v>
      </c>
      <c r="B16" s="37"/>
      <c r="C16" s="13"/>
      <c r="D16" s="12"/>
      <c r="E16" s="12"/>
      <c r="F16" s="12"/>
      <c r="G16" s="11"/>
      <c r="H16" s="12"/>
      <c r="I16" s="12"/>
      <c r="J16" s="11"/>
      <c r="K16" s="11"/>
      <c r="L16" s="11"/>
      <c r="M16" s="3" t="s">
        <v>19</v>
      </c>
      <c r="N16" s="106"/>
      <c r="O16" s="9"/>
      <c r="P16" s="18" t="s">
        <v>13</v>
      </c>
    </row>
    <row r="17" spans="1:16" ht="21.75" customHeight="1">
      <c r="A17" s="56" t="s">
        <v>68</v>
      </c>
      <c r="B17" s="37"/>
      <c r="C17" s="13"/>
      <c r="D17" s="12"/>
      <c r="E17" s="12"/>
      <c r="F17" s="12"/>
      <c r="G17" s="11"/>
      <c r="H17" s="12"/>
      <c r="I17" s="12"/>
      <c r="J17" s="11"/>
      <c r="K17" s="11"/>
      <c r="L17" s="11"/>
      <c r="M17" s="3" t="s">
        <v>19</v>
      </c>
      <c r="N17" s="106"/>
      <c r="O17" s="9"/>
      <c r="P17" s="18" t="s">
        <v>13</v>
      </c>
    </row>
    <row r="18" spans="1:16" ht="21.75" customHeight="1">
      <c r="A18" s="56" t="s">
        <v>69</v>
      </c>
      <c r="B18" s="36"/>
      <c r="C18" s="19"/>
      <c r="D18" s="4"/>
      <c r="E18" s="20"/>
      <c r="F18" s="20"/>
      <c r="G18" s="19"/>
      <c r="H18" s="20"/>
      <c r="I18" s="20"/>
      <c r="J18" s="9"/>
      <c r="K18" s="69"/>
      <c r="L18" s="4"/>
      <c r="M18" s="3" t="s">
        <v>19</v>
      </c>
      <c r="N18" s="105"/>
      <c r="O18" s="41"/>
      <c r="P18" s="18" t="s">
        <v>13</v>
      </c>
    </row>
    <row r="19" spans="1:16" ht="21.75" customHeight="1">
      <c r="A19" s="56" t="s">
        <v>70</v>
      </c>
      <c r="B19" s="36"/>
      <c r="C19" s="7"/>
      <c r="D19" s="3"/>
      <c r="E19" s="20"/>
      <c r="F19" s="8"/>
      <c r="G19" s="7"/>
      <c r="H19" s="8"/>
      <c r="I19" s="8"/>
      <c r="J19" s="9"/>
      <c r="K19" s="69"/>
      <c r="L19" s="4"/>
      <c r="M19" s="3" t="s">
        <v>19</v>
      </c>
      <c r="N19" s="105"/>
      <c r="O19" s="39"/>
      <c r="P19" s="18" t="s">
        <v>13</v>
      </c>
    </row>
    <row r="20" spans="1:16" ht="21.75" customHeight="1">
      <c r="A20" s="56" t="s">
        <v>71</v>
      </c>
      <c r="B20" s="36"/>
      <c r="C20" s="7"/>
      <c r="D20" s="3"/>
      <c r="E20" s="20"/>
      <c r="F20" s="8"/>
      <c r="G20" s="7"/>
      <c r="H20" s="8"/>
      <c r="I20" s="8"/>
      <c r="J20" s="9"/>
      <c r="K20" s="69"/>
      <c r="L20" s="4"/>
      <c r="M20" s="3" t="s">
        <v>19</v>
      </c>
      <c r="N20" s="105"/>
      <c r="O20" s="39"/>
      <c r="P20" s="18" t="s">
        <v>13</v>
      </c>
    </row>
    <row r="21" spans="1:16" ht="21.75" customHeight="1">
      <c r="A21" s="56" t="s">
        <v>72</v>
      </c>
      <c r="B21" s="36"/>
      <c r="C21" s="7"/>
      <c r="D21" s="3"/>
      <c r="E21" s="20"/>
      <c r="F21" s="8"/>
      <c r="G21" s="7"/>
      <c r="H21" s="8"/>
      <c r="I21" s="8"/>
      <c r="J21" s="9"/>
      <c r="K21" s="69"/>
      <c r="L21" s="4"/>
      <c r="M21" s="3" t="s">
        <v>19</v>
      </c>
      <c r="N21" s="105"/>
      <c r="O21" s="39"/>
      <c r="P21" s="18" t="s">
        <v>13</v>
      </c>
    </row>
    <row r="22" spans="1:16" ht="21.75" customHeight="1">
      <c r="A22" s="56" t="s">
        <v>73</v>
      </c>
      <c r="B22" s="36"/>
      <c r="C22" s="7"/>
      <c r="D22" s="3"/>
      <c r="E22" s="20"/>
      <c r="F22" s="8"/>
      <c r="G22" s="7"/>
      <c r="H22" s="8"/>
      <c r="I22" s="8"/>
      <c r="J22" s="9"/>
      <c r="K22" s="69"/>
      <c r="L22" s="4"/>
      <c r="M22" s="3" t="s">
        <v>19</v>
      </c>
      <c r="N22" s="105"/>
      <c r="O22" s="39"/>
      <c r="P22" s="18" t="s">
        <v>13</v>
      </c>
    </row>
    <row r="23" spans="1:16" ht="21.75" customHeight="1">
      <c r="A23" s="56" t="s">
        <v>74</v>
      </c>
      <c r="B23" s="36"/>
      <c r="C23" s="7"/>
      <c r="D23" s="3"/>
      <c r="E23" s="20"/>
      <c r="F23" s="8"/>
      <c r="G23" s="7"/>
      <c r="H23" s="8"/>
      <c r="I23" s="8"/>
      <c r="J23" s="9"/>
      <c r="K23" s="69"/>
      <c r="L23" s="4"/>
      <c r="M23" s="3" t="s">
        <v>19</v>
      </c>
      <c r="N23" s="105"/>
      <c r="O23" s="39"/>
      <c r="P23" s="18" t="s">
        <v>13</v>
      </c>
    </row>
    <row r="24" spans="1:16" ht="21.75" customHeight="1">
      <c r="A24" s="56" t="s">
        <v>75</v>
      </c>
      <c r="B24" s="36"/>
      <c r="C24" s="7"/>
      <c r="D24" s="3"/>
      <c r="E24" s="20"/>
      <c r="F24" s="8"/>
      <c r="G24" s="7"/>
      <c r="H24" s="8"/>
      <c r="I24" s="8"/>
      <c r="J24" s="9"/>
      <c r="K24" s="69"/>
      <c r="L24" s="4"/>
      <c r="M24" s="3" t="s">
        <v>19</v>
      </c>
      <c r="N24" s="105"/>
      <c r="O24" s="39"/>
      <c r="P24" s="18" t="s">
        <v>13</v>
      </c>
    </row>
    <row r="25" spans="1:16" s="98" customFormat="1" ht="21.75" customHeight="1">
      <c r="A25" s="103" t="s">
        <v>161</v>
      </c>
      <c r="B25" s="90"/>
      <c r="C25" s="91"/>
      <c r="D25" s="92"/>
      <c r="E25" s="93"/>
      <c r="F25" s="94"/>
      <c r="G25" s="91"/>
      <c r="H25" s="94"/>
      <c r="I25" s="94"/>
      <c r="J25" s="95"/>
      <c r="K25" s="96"/>
      <c r="L25" s="97"/>
      <c r="M25" s="3" t="s">
        <v>19</v>
      </c>
      <c r="N25" s="109"/>
      <c r="O25" s="92"/>
      <c r="P25" s="18" t="s">
        <v>13</v>
      </c>
    </row>
    <row r="26" spans="1:16" ht="21.75" customHeight="1">
      <c r="A26" s="61" t="s">
        <v>76</v>
      </c>
      <c r="B26" s="61">
        <v>428</v>
      </c>
      <c r="C26" s="7">
        <f aca="true" t="shared" si="0" ref="C26:C56">B26/5*0.6</f>
        <v>51.35999999999999</v>
      </c>
      <c r="D26" s="3">
        <v>38</v>
      </c>
      <c r="E26" s="20">
        <f aca="true" t="shared" si="1" ref="E26:E56">D26*0.4</f>
        <v>15.200000000000001</v>
      </c>
      <c r="F26" s="8">
        <v>16.6</v>
      </c>
      <c r="G26" s="7">
        <f aca="true" t="shared" si="2" ref="G26:G56">F26*0.4</f>
        <v>6.640000000000001</v>
      </c>
      <c r="H26" s="8">
        <v>36.11</v>
      </c>
      <c r="I26" s="8">
        <f aca="true" t="shared" si="3" ref="I26:I56">H26*0.4</f>
        <v>14.444</v>
      </c>
      <c r="J26" s="9"/>
      <c r="K26" s="22">
        <f aca="true" t="shared" si="4" ref="K26:K56">C26+E26+G26+I26+J26</f>
        <v>87.64399999999999</v>
      </c>
      <c r="L26" s="4">
        <v>1</v>
      </c>
      <c r="M26" s="3" t="s">
        <v>19</v>
      </c>
      <c r="N26" s="105"/>
      <c r="O26" s="39"/>
      <c r="P26" s="18"/>
    </row>
    <row r="27" spans="1:16" ht="21.75" customHeight="1">
      <c r="A27" s="61" t="s">
        <v>87</v>
      </c>
      <c r="B27" s="61">
        <v>407</v>
      </c>
      <c r="C27" s="7">
        <f t="shared" si="0"/>
        <v>48.84</v>
      </c>
      <c r="D27" s="3">
        <v>38</v>
      </c>
      <c r="E27" s="20">
        <f t="shared" si="1"/>
        <v>15.200000000000001</v>
      </c>
      <c r="F27" s="8">
        <v>17.2</v>
      </c>
      <c r="G27" s="7">
        <f t="shared" si="2"/>
        <v>6.88</v>
      </c>
      <c r="H27" s="8">
        <v>35.64</v>
      </c>
      <c r="I27" s="8">
        <f t="shared" si="3"/>
        <v>14.256</v>
      </c>
      <c r="J27" s="3">
        <v>2</v>
      </c>
      <c r="K27" s="22">
        <f t="shared" si="4"/>
        <v>87.176</v>
      </c>
      <c r="L27" s="4">
        <v>2</v>
      </c>
      <c r="M27" s="3" t="s">
        <v>19</v>
      </c>
      <c r="N27" s="105"/>
      <c r="O27" s="39"/>
      <c r="P27" s="18"/>
    </row>
    <row r="28" spans="1:16" ht="21.75" customHeight="1">
      <c r="A28" s="61" t="s">
        <v>96</v>
      </c>
      <c r="B28" s="61">
        <v>402</v>
      </c>
      <c r="C28" s="7">
        <f t="shared" si="0"/>
        <v>48.24</v>
      </c>
      <c r="D28" s="3">
        <v>38</v>
      </c>
      <c r="E28" s="20">
        <f t="shared" si="1"/>
        <v>15.200000000000001</v>
      </c>
      <c r="F28" s="8">
        <v>17.2</v>
      </c>
      <c r="G28" s="7">
        <f t="shared" si="2"/>
        <v>6.88</v>
      </c>
      <c r="H28" s="8">
        <v>36.78</v>
      </c>
      <c r="I28" s="8">
        <f t="shared" si="3"/>
        <v>14.712000000000002</v>
      </c>
      <c r="J28" s="9">
        <v>1.5</v>
      </c>
      <c r="K28" s="22">
        <f t="shared" si="4"/>
        <v>86.53200000000001</v>
      </c>
      <c r="L28" s="4">
        <v>3</v>
      </c>
      <c r="M28" s="3" t="s">
        <v>19</v>
      </c>
      <c r="N28" s="105"/>
      <c r="O28" s="39"/>
      <c r="P28" s="18"/>
    </row>
    <row r="29" spans="1:16" ht="21.75" customHeight="1">
      <c r="A29" s="61" t="s">
        <v>84</v>
      </c>
      <c r="B29" s="61">
        <v>408</v>
      </c>
      <c r="C29" s="7">
        <f t="shared" si="0"/>
        <v>48.959999999999994</v>
      </c>
      <c r="D29" s="3">
        <v>36</v>
      </c>
      <c r="E29" s="20">
        <f t="shared" si="1"/>
        <v>14.4</v>
      </c>
      <c r="F29" s="8">
        <v>18.4</v>
      </c>
      <c r="G29" s="7">
        <f t="shared" si="2"/>
        <v>7.359999999999999</v>
      </c>
      <c r="H29" s="8">
        <v>34.22</v>
      </c>
      <c r="I29" s="8">
        <f t="shared" si="3"/>
        <v>13.688</v>
      </c>
      <c r="J29" s="4">
        <v>1.5</v>
      </c>
      <c r="K29" s="22">
        <f t="shared" si="4"/>
        <v>85.908</v>
      </c>
      <c r="L29" s="4">
        <v>4</v>
      </c>
      <c r="M29" s="3" t="s">
        <v>19</v>
      </c>
      <c r="N29" s="105"/>
      <c r="O29" s="39"/>
      <c r="P29" s="18"/>
    </row>
    <row r="30" spans="1:16" ht="21.75" customHeight="1">
      <c r="A30" s="61" t="s">
        <v>77</v>
      </c>
      <c r="B30" s="61">
        <v>425</v>
      </c>
      <c r="C30" s="7">
        <f t="shared" si="0"/>
        <v>51</v>
      </c>
      <c r="D30" s="3">
        <v>35</v>
      </c>
      <c r="E30" s="20">
        <f t="shared" si="1"/>
        <v>14</v>
      </c>
      <c r="F30" s="8">
        <v>17.2</v>
      </c>
      <c r="G30" s="7">
        <f t="shared" si="2"/>
        <v>6.88</v>
      </c>
      <c r="H30" s="8">
        <v>34.78</v>
      </c>
      <c r="I30" s="8">
        <f t="shared" si="3"/>
        <v>13.912</v>
      </c>
      <c r="J30" s="21"/>
      <c r="K30" s="22">
        <f t="shared" si="4"/>
        <v>85.792</v>
      </c>
      <c r="L30" s="4">
        <v>5</v>
      </c>
      <c r="M30" s="3" t="s">
        <v>19</v>
      </c>
      <c r="N30" s="105"/>
      <c r="O30" s="39"/>
      <c r="P30" s="18"/>
    </row>
    <row r="31" spans="1:16" ht="21.75" customHeight="1">
      <c r="A31" s="61" t="s">
        <v>80</v>
      </c>
      <c r="B31" s="61">
        <v>421</v>
      </c>
      <c r="C31" s="7">
        <f t="shared" si="0"/>
        <v>50.52</v>
      </c>
      <c r="D31" s="3">
        <v>37</v>
      </c>
      <c r="E31" s="20">
        <f t="shared" si="1"/>
        <v>14.8</v>
      </c>
      <c r="F31" s="8">
        <v>16.8</v>
      </c>
      <c r="G31" s="7">
        <f t="shared" si="2"/>
        <v>6.720000000000001</v>
      </c>
      <c r="H31" s="8">
        <v>33.09</v>
      </c>
      <c r="I31" s="8">
        <f t="shared" si="3"/>
        <v>13.236000000000002</v>
      </c>
      <c r="J31" s="4">
        <v>0.5</v>
      </c>
      <c r="K31" s="22">
        <f t="shared" si="4"/>
        <v>85.77600000000001</v>
      </c>
      <c r="L31" s="4">
        <v>6</v>
      </c>
      <c r="M31" s="3" t="s">
        <v>19</v>
      </c>
      <c r="N31" s="105"/>
      <c r="O31" s="39"/>
      <c r="P31" s="18"/>
    </row>
    <row r="32" spans="1:16" ht="21.75" customHeight="1">
      <c r="A32" s="61" t="s">
        <v>79</v>
      </c>
      <c r="B32" s="61">
        <v>422</v>
      </c>
      <c r="C32" s="7">
        <f t="shared" si="0"/>
        <v>50.64</v>
      </c>
      <c r="D32" s="3">
        <v>34</v>
      </c>
      <c r="E32" s="20">
        <f t="shared" si="1"/>
        <v>13.600000000000001</v>
      </c>
      <c r="F32" s="8">
        <v>17.4</v>
      </c>
      <c r="G32" s="7">
        <f t="shared" si="2"/>
        <v>6.96</v>
      </c>
      <c r="H32" s="8">
        <v>33.64</v>
      </c>
      <c r="I32" s="8">
        <f t="shared" si="3"/>
        <v>13.456000000000001</v>
      </c>
      <c r="J32" s="4">
        <v>1</v>
      </c>
      <c r="K32" s="22">
        <f t="shared" si="4"/>
        <v>85.656</v>
      </c>
      <c r="L32" s="4">
        <v>7</v>
      </c>
      <c r="M32" s="3" t="s">
        <v>19</v>
      </c>
      <c r="N32" s="105"/>
      <c r="O32" s="39"/>
      <c r="P32" s="18"/>
    </row>
    <row r="33" spans="1:16" ht="21.75" customHeight="1">
      <c r="A33" s="61" t="s">
        <v>83</v>
      </c>
      <c r="B33" s="61">
        <v>411</v>
      </c>
      <c r="C33" s="7">
        <f t="shared" si="0"/>
        <v>49.32</v>
      </c>
      <c r="D33" s="3">
        <v>39</v>
      </c>
      <c r="E33" s="20">
        <f t="shared" si="1"/>
        <v>15.600000000000001</v>
      </c>
      <c r="F33" s="8">
        <v>17</v>
      </c>
      <c r="G33" s="7">
        <f t="shared" si="2"/>
        <v>6.800000000000001</v>
      </c>
      <c r="H33" s="8">
        <v>33.91</v>
      </c>
      <c r="I33" s="8">
        <f t="shared" si="3"/>
        <v>13.564</v>
      </c>
      <c r="J33" s="4"/>
      <c r="K33" s="22">
        <f t="shared" si="4"/>
        <v>85.28399999999999</v>
      </c>
      <c r="L33" s="4">
        <v>8</v>
      </c>
      <c r="M33" s="3" t="s">
        <v>19</v>
      </c>
      <c r="N33" s="105"/>
      <c r="O33" s="39"/>
      <c r="P33" s="18"/>
    </row>
    <row r="34" spans="1:16" ht="21.75" customHeight="1">
      <c r="A34" s="61" t="s">
        <v>89</v>
      </c>
      <c r="B34" s="61">
        <v>405</v>
      </c>
      <c r="C34" s="7">
        <f t="shared" si="0"/>
        <v>48.6</v>
      </c>
      <c r="D34" s="3">
        <v>36</v>
      </c>
      <c r="E34" s="20">
        <f t="shared" si="1"/>
        <v>14.4</v>
      </c>
      <c r="F34" s="8">
        <v>17.2</v>
      </c>
      <c r="G34" s="7">
        <f t="shared" si="2"/>
        <v>6.88</v>
      </c>
      <c r="H34" s="8">
        <v>37.18</v>
      </c>
      <c r="I34" s="8">
        <f t="shared" si="3"/>
        <v>14.872</v>
      </c>
      <c r="J34" s="21">
        <v>0.5</v>
      </c>
      <c r="K34" s="22">
        <f t="shared" si="4"/>
        <v>85.252</v>
      </c>
      <c r="L34" s="4">
        <v>9</v>
      </c>
      <c r="M34" s="3" t="s">
        <v>19</v>
      </c>
      <c r="N34" s="105"/>
      <c r="O34" s="39"/>
      <c r="P34" s="18"/>
    </row>
    <row r="35" spans="1:16" ht="21.75" customHeight="1">
      <c r="A35" s="61" t="s">
        <v>78</v>
      </c>
      <c r="B35" s="61">
        <v>423</v>
      </c>
      <c r="C35" s="7">
        <f t="shared" si="0"/>
        <v>50.76</v>
      </c>
      <c r="D35" s="3">
        <v>35</v>
      </c>
      <c r="E35" s="20">
        <f t="shared" si="1"/>
        <v>14</v>
      </c>
      <c r="F35" s="8">
        <v>17.8</v>
      </c>
      <c r="G35" s="7">
        <f t="shared" si="2"/>
        <v>7.120000000000001</v>
      </c>
      <c r="H35" s="8">
        <v>32.55</v>
      </c>
      <c r="I35" s="8">
        <f t="shared" si="3"/>
        <v>13.02</v>
      </c>
      <c r="J35" s="21"/>
      <c r="K35" s="22">
        <f t="shared" si="4"/>
        <v>84.89999999999999</v>
      </c>
      <c r="L35" s="4">
        <v>10</v>
      </c>
      <c r="M35" s="3" t="s">
        <v>19</v>
      </c>
      <c r="N35" s="105"/>
      <c r="O35" s="39"/>
      <c r="P35" s="18"/>
    </row>
    <row r="36" spans="1:16" ht="21.75" customHeight="1">
      <c r="A36" s="61" t="s">
        <v>100</v>
      </c>
      <c r="B36" s="61">
        <v>399</v>
      </c>
      <c r="C36" s="7">
        <f t="shared" si="0"/>
        <v>47.879999999999995</v>
      </c>
      <c r="D36" s="3">
        <v>36</v>
      </c>
      <c r="E36" s="20">
        <f t="shared" si="1"/>
        <v>14.4</v>
      </c>
      <c r="F36" s="8">
        <v>18.6</v>
      </c>
      <c r="G36" s="7">
        <f t="shared" si="2"/>
        <v>7.440000000000001</v>
      </c>
      <c r="H36" s="8">
        <v>37.67</v>
      </c>
      <c r="I36" s="8">
        <f t="shared" si="3"/>
        <v>15.068000000000001</v>
      </c>
      <c r="J36" s="21"/>
      <c r="K36" s="22">
        <f t="shared" si="4"/>
        <v>84.788</v>
      </c>
      <c r="L36" s="4">
        <v>11</v>
      </c>
      <c r="M36" s="3" t="s">
        <v>19</v>
      </c>
      <c r="N36" s="105"/>
      <c r="O36" s="39"/>
      <c r="P36" s="18"/>
    </row>
    <row r="37" spans="1:16" ht="21.75" customHeight="1">
      <c r="A37" s="61" t="s">
        <v>86</v>
      </c>
      <c r="B37" s="61">
        <v>407</v>
      </c>
      <c r="C37" s="7">
        <f t="shared" si="0"/>
        <v>48.84</v>
      </c>
      <c r="D37" s="3">
        <v>35</v>
      </c>
      <c r="E37" s="20">
        <f t="shared" si="1"/>
        <v>14</v>
      </c>
      <c r="F37" s="8">
        <v>17.6</v>
      </c>
      <c r="G37" s="7">
        <f t="shared" si="2"/>
        <v>7.040000000000001</v>
      </c>
      <c r="H37" s="8">
        <v>34</v>
      </c>
      <c r="I37" s="8">
        <f t="shared" si="3"/>
        <v>13.600000000000001</v>
      </c>
      <c r="J37" s="3">
        <v>1</v>
      </c>
      <c r="K37" s="22">
        <f t="shared" si="4"/>
        <v>84.48000000000002</v>
      </c>
      <c r="L37" s="4">
        <v>12</v>
      </c>
      <c r="M37" s="3" t="s">
        <v>19</v>
      </c>
      <c r="N37" s="105"/>
      <c r="O37" s="39"/>
      <c r="P37" s="18"/>
    </row>
    <row r="38" spans="1:16" ht="21.75" customHeight="1">
      <c r="A38" s="61" t="s">
        <v>88</v>
      </c>
      <c r="B38" s="61">
        <v>406</v>
      </c>
      <c r="C38" s="7">
        <f t="shared" si="0"/>
        <v>48.72</v>
      </c>
      <c r="D38" s="3">
        <v>37</v>
      </c>
      <c r="E38" s="20">
        <f t="shared" si="1"/>
        <v>14.8</v>
      </c>
      <c r="F38" s="8">
        <v>15.6</v>
      </c>
      <c r="G38" s="7">
        <f t="shared" si="2"/>
        <v>6.24</v>
      </c>
      <c r="H38" s="8">
        <v>33.44</v>
      </c>
      <c r="I38" s="8">
        <f t="shared" si="3"/>
        <v>13.376</v>
      </c>
      <c r="J38" s="9">
        <v>1</v>
      </c>
      <c r="K38" s="22">
        <f t="shared" si="4"/>
        <v>84.136</v>
      </c>
      <c r="L38" s="4">
        <v>13</v>
      </c>
      <c r="M38" s="3" t="s">
        <v>19</v>
      </c>
      <c r="N38" s="105"/>
      <c r="O38" s="39"/>
      <c r="P38" s="18"/>
    </row>
    <row r="39" spans="1:16" ht="21.75" customHeight="1">
      <c r="A39" s="61" t="s">
        <v>97</v>
      </c>
      <c r="B39" s="61">
        <v>401</v>
      </c>
      <c r="C39" s="7">
        <f t="shared" si="0"/>
        <v>48.12</v>
      </c>
      <c r="D39" s="3">
        <v>38</v>
      </c>
      <c r="E39" s="20">
        <f t="shared" si="1"/>
        <v>15.200000000000001</v>
      </c>
      <c r="F39" s="8">
        <v>17.8</v>
      </c>
      <c r="G39" s="7">
        <f t="shared" si="2"/>
        <v>7.120000000000001</v>
      </c>
      <c r="H39" s="8">
        <v>32</v>
      </c>
      <c r="I39" s="8">
        <f t="shared" si="3"/>
        <v>12.8</v>
      </c>
      <c r="J39" s="9">
        <v>0.5</v>
      </c>
      <c r="K39" s="10">
        <f t="shared" si="4"/>
        <v>83.74</v>
      </c>
      <c r="L39" s="4">
        <v>14</v>
      </c>
      <c r="M39" s="3" t="s">
        <v>19</v>
      </c>
      <c r="N39" s="106"/>
      <c r="O39" s="39"/>
      <c r="P39" s="18"/>
    </row>
    <row r="40" spans="1:16" ht="21.75" customHeight="1">
      <c r="A40" s="61" t="s">
        <v>98</v>
      </c>
      <c r="B40" s="61">
        <v>401</v>
      </c>
      <c r="C40" s="7">
        <f t="shared" si="0"/>
        <v>48.12</v>
      </c>
      <c r="D40" s="4">
        <v>35</v>
      </c>
      <c r="E40" s="20">
        <f t="shared" si="1"/>
        <v>14</v>
      </c>
      <c r="F40" s="20">
        <v>16.4</v>
      </c>
      <c r="G40" s="7">
        <f t="shared" si="2"/>
        <v>6.56</v>
      </c>
      <c r="H40" s="20">
        <v>34.67</v>
      </c>
      <c r="I40" s="20">
        <f t="shared" si="3"/>
        <v>13.868000000000002</v>
      </c>
      <c r="J40" s="21">
        <v>1</v>
      </c>
      <c r="K40" s="22">
        <f t="shared" si="4"/>
        <v>83.548</v>
      </c>
      <c r="L40" s="4">
        <v>15</v>
      </c>
      <c r="M40" s="3" t="s">
        <v>19</v>
      </c>
      <c r="N40" s="105"/>
      <c r="O40" s="41"/>
      <c r="P40" s="70"/>
    </row>
    <row r="41" spans="1:16" ht="21.75" customHeight="1">
      <c r="A41" s="61" t="s">
        <v>132</v>
      </c>
      <c r="B41" s="61">
        <v>377</v>
      </c>
      <c r="C41" s="7">
        <f t="shared" si="0"/>
        <v>45.24</v>
      </c>
      <c r="D41" s="39">
        <v>39</v>
      </c>
      <c r="E41" s="20">
        <f t="shared" si="1"/>
        <v>15.600000000000001</v>
      </c>
      <c r="F41" s="39">
        <v>17.8</v>
      </c>
      <c r="G41" s="7">
        <f t="shared" si="2"/>
        <v>7.120000000000001</v>
      </c>
      <c r="H41" s="42">
        <v>37.56</v>
      </c>
      <c r="I41" s="42">
        <f t="shared" si="3"/>
        <v>15.024000000000001</v>
      </c>
      <c r="J41" s="9">
        <v>0.5</v>
      </c>
      <c r="K41" s="10">
        <f t="shared" si="4"/>
        <v>83.48400000000001</v>
      </c>
      <c r="L41" s="4">
        <v>16</v>
      </c>
      <c r="M41" s="3" t="s">
        <v>19</v>
      </c>
      <c r="N41" s="105"/>
      <c r="O41" s="39"/>
      <c r="P41" s="18"/>
    </row>
    <row r="42" spans="1:16" ht="21.75" customHeight="1">
      <c r="A42" s="61" t="s">
        <v>110</v>
      </c>
      <c r="B42" s="61">
        <v>394</v>
      </c>
      <c r="C42" s="7">
        <f t="shared" si="0"/>
        <v>47.279999999999994</v>
      </c>
      <c r="D42" s="3">
        <v>38</v>
      </c>
      <c r="E42" s="20">
        <f t="shared" si="1"/>
        <v>15.200000000000001</v>
      </c>
      <c r="F42" s="8">
        <v>15.8</v>
      </c>
      <c r="G42" s="7">
        <f t="shared" si="2"/>
        <v>6.32</v>
      </c>
      <c r="H42" s="8">
        <v>34.11</v>
      </c>
      <c r="I42" s="8">
        <f t="shared" si="3"/>
        <v>13.644</v>
      </c>
      <c r="J42" s="9">
        <v>1</v>
      </c>
      <c r="K42" s="10">
        <f t="shared" si="4"/>
        <v>83.444</v>
      </c>
      <c r="L42" s="4">
        <v>17</v>
      </c>
      <c r="M42" s="3" t="s">
        <v>19</v>
      </c>
      <c r="N42" s="105"/>
      <c r="O42" s="39"/>
      <c r="P42" s="18"/>
    </row>
    <row r="43" spans="1:16" ht="21.75" customHeight="1">
      <c r="A43" s="61" t="s">
        <v>150</v>
      </c>
      <c r="B43" s="61">
        <v>368</v>
      </c>
      <c r="C43" s="7">
        <f t="shared" si="0"/>
        <v>44.16</v>
      </c>
      <c r="D43" s="39">
        <v>39</v>
      </c>
      <c r="E43" s="20">
        <f t="shared" si="1"/>
        <v>15.600000000000001</v>
      </c>
      <c r="F43" s="42">
        <v>16.6</v>
      </c>
      <c r="G43" s="7">
        <f t="shared" si="2"/>
        <v>6.640000000000001</v>
      </c>
      <c r="H43" s="42">
        <v>37.56</v>
      </c>
      <c r="I43" s="42">
        <f t="shared" si="3"/>
        <v>15.024000000000001</v>
      </c>
      <c r="J43" s="9">
        <v>2</v>
      </c>
      <c r="K43" s="10">
        <f t="shared" si="4"/>
        <v>83.424</v>
      </c>
      <c r="L43" s="4">
        <v>18</v>
      </c>
      <c r="M43" s="3" t="s">
        <v>19</v>
      </c>
      <c r="N43" s="105"/>
      <c r="O43" s="12"/>
      <c r="P43" s="18"/>
    </row>
    <row r="44" spans="1:16" ht="21.75" customHeight="1">
      <c r="A44" s="61" t="s">
        <v>85</v>
      </c>
      <c r="B44" s="61">
        <v>407</v>
      </c>
      <c r="C44" s="7">
        <f t="shared" si="0"/>
        <v>48.84</v>
      </c>
      <c r="D44" s="3">
        <v>34</v>
      </c>
      <c r="E44" s="20">
        <f t="shared" si="1"/>
        <v>13.600000000000001</v>
      </c>
      <c r="F44" s="8">
        <v>16.4</v>
      </c>
      <c r="G44" s="7">
        <f t="shared" si="2"/>
        <v>6.56</v>
      </c>
      <c r="H44" s="8">
        <v>34.67</v>
      </c>
      <c r="I44" s="8">
        <f t="shared" si="3"/>
        <v>13.868000000000002</v>
      </c>
      <c r="J44" s="3">
        <v>0.5</v>
      </c>
      <c r="K44" s="10">
        <f t="shared" si="4"/>
        <v>83.368</v>
      </c>
      <c r="L44" s="4">
        <v>19</v>
      </c>
      <c r="M44" s="3" t="s">
        <v>19</v>
      </c>
      <c r="N44" s="105"/>
      <c r="O44" s="39"/>
      <c r="P44" s="18"/>
    </row>
    <row r="45" spans="1:16" ht="21.75" customHeight="1">
      <c r="A45" s="61" t="s">
        <v>107</v>
      </c>
      <c r="B45" s="61">
        <v>396</v>
      </c>
      <c r="C45" s="7">
        <f t="shared" si="0"/>
        <v>47.52</v>
      </c>
      <c r="D45" s="3">
        <v>39</v>
      </c>
      <c r="E45" s="8">
        <f t="shared" si="1"/>
        <v>15.600000000000001</v>
      </c>
      <c r="F45" s="8">
        <v>15.6</v>
      </c>
      <c r="G45" s="7">
        <f t="shared" si="2"/>
        <v>6.24</v>
      </c>
      <c r="H45" s="8">
        <v>33.73</v>
      </c>
      <c r="I45" s="8">
        <f t="shared" si="3"/>
        <v>13.491999999999999</v>
      </c>
      <c r="J45" s="9">
        <v>0.5</v>
      </c>
      <c r="K45" s="10">
        <f t="shared" si="4"/>
        <v>83.352</v>
      </c>
      <c r="L45" s="4">
        <v>20</v>
      </c>
      <c r="M45" s="3" t="s">
        <v>19</v>
      </c>
      <c r="N45" s="105"/>
      <c r="O45" s="39"/>
      <c r="P45" s="18"/>
    </row>
    <row r="46" spans="1:16" ht="21.75" customHeight="1">
      <c r="A46" s="61" t="s">
        <v>90</v>
      </c>
      <c r="B46" s="61">
        <v>405</v>
      </c>
      <c r="C46" s="7">
        <f t="shared" si="0"/>
        <v>48.6</v>
      </c>
      <c r="D46" s="3">
        <v>35</v>
      </c>
      <c r="E46" s="8">
        <f t="shared" si="1"/>
        <v>14</v>
      </c>
      <c r="F46" s="8">
        <v>17.8</v>
      </c>
      <c r="G46" s="7">
        <f t="shared" si="2"/>
        <v>7.120000000000001</v>
      </c>
      <c r="H46" s="8">
        <v>33.78</v>
      </c>
      <c r="I46" s="8">
        <f t="shared" si="3"/>
        <v>13.512</v>
      </c>
      <c r="J46" s="9"/>
      <c r="K46" s="10">
        <f t="shared" si="4"/>
        <v>83.232</v>
      </c>
      <c r="L46" s="4">
        <v>21</v>
      </c>
      <c r="M46" s="3" t="s">
        <v>19</v>
      </c>
      <c r="N46" s="105"/>
      <c r="O46" s="39"/>
      <c r="P46" s="18"/>
    </row>
    <row r="47" spans="1:16" ht="21.75" customHeight="1">
      <c r="A47" s="61" t="s">
        <v>91</v>
      </c>
      <c r="B47" s="61">
        <v>404</v>
      </c>
      <c r="C47" s="7">
        <f t="shared" si="0"/>
        <v>48.48</v>
      </c>
      <c r="D47" s="3">
        <v>32</v>
      </c>
      <c r="E47" s="20">
        <f t="shared" si="1"/>
        <v>12.8</v>
      </c>
      <c r="F47" s="8">
        <v>17.2</v>
      </c>
      <c r="G47" s="7">
        <f t="shared" si="2"/>
        <v>6.88</v>
      </c>
      <c r="H47" s="8">
        <v>33.89</v>
      </c>
      <c r="I47" s="8">
        <f t="shared" si="3"/>
        <v>13.556000000000001</v>
      </c>
      <c r="J47" s="9">
        <v>1.5</v>
      </c>
      <c r="K47" s="22">
        <f t="shared" si="4"/>
        <v>83.216</v>
      </c>
      <c r="L47" s="4">
        <v>22</v>
      </c>
      <c r="M47" s="3" t="s">
        <v>19</v>
      </c>
      <c r="N47" s="105"/>
      <c r="O47" s="39"/>
      <c r="P47" s="18"/>
    </row>
    <row r="48" spans="1:16" ht="21.75" customHeight="1">
      <c r="A48" s="61" t="s">
        <v>104</v>
      </c>
      <c r="B48" s="61">
        <v>398</v>
      </c>
      <c r="C48" s="7">
        <f t="shared" si="0"/>
        <v>47.76</v>
      </c>
      <c r="D48" s="3">
        <v>35</v>
      </c>
      <c r="E48" s="20">
        <f t="shared" si="1"/>
        <v>14</v>
      </c>
      <c r="F48" s="8">
        <v>16.4</v>
      </c>
      <c r="G48" s="7">
        <f t="shared" si="2"/>
        <v>6.56</v>
      </c>
      <c r="H48" s="8">
        <v>36.45</v>
      </c>
      <c r="I48" s="8">
        <f t="shared" si="3"/>
        <v>14.580000000000002</v>
      </c>
      <c r="J48" s="9"/>
      <c r="K48" s="22">
        <f t="shared" si="4"/>
        <v>82.89999999999999</v>
      </c>
      <c r="L48" s="4">
        <v>23</v>
      </c>
      <c r="M48" s="3" t="s">
        <v>19</v>
      </c>
      <c r="N48" s="105"/>
      <c r="O48" s="39"/>
      <c r="P48" s="18"/>
    </row>
    <row r="49" spans="1:16" ht="21.75" customHeight="1">
      <c r="A49" s="61" t="s">
        <v>82</v>
      </c>
      <c r="B49" s="61">
        <v>416</v>
      </c>
      <c r="C49" s="7">
        <f t="shared" si="0"/>
        <v>49.92</v>
      </c>
      <c r="D49" s="3">
        <v>35</v>
      </c>
      <c r="E49" s="20">
        <f t="shared" si="1"/>
        <v>14</v>
      </c>
      <c r="F49" s="8">
        <v>16.2</v>
      </c>
      <c r="G49" s="7">
        <f t="shared" si="2"/>
        <v>6.48</v>
      </c>
      <c r="H49" s="8">
        <v>31.18</v>
      </c>
      <c r="I49" s="8">
        <f t="shared" si="3"/>
        <v>12.472000000000001</v>
      </c>
      <c r="J49" s="3"/>
      <c r="K49" s="22">
        <f t="shared" si="4"/>
        <v>82.87200000000001</v>
      </c>
      <c r="L49" s="4">
        <v>24</v>
      </c>
      <c r="M49" s="3" t="s">
        <v>19</v>
      </c>
      <c r="N49" s="105"/>
      <c r="O49" s="39"/>
      <c r="P49" s="18"/>
    </row>
    <row r="50" spans="1:16" ht="21.75" customHeight="1">
      <c r="A50" s="61" t="s">
        <v>92</v>
      </c>
      <c r="B50" s="61">
        <v>404</v>
      </c>
      <c r="C50" s="7">
        <f t="shared" si="0"/>
        <v>48.48</v>
      </c>
      <c r="D50" s="3">
        <v>37</v>
      </c>
      <c r="E50" s="20">
        <f t="shared" si="1"/>
        <v>14.8</v>
      </c>
      <c r="F50" s="8">
        <v>16.2</v>
      </c>
      <c r="G50" s="7">
        <f t="shared" si="2"/>
        <v>6.48</v>
      </c>
      <c r="H50" s="8">
        <v>32.67</v>
      </c>
      <c r="I50" s="8">
        <f t="shared" si="3"/>
        <v>13.068000000000001</v>
      </c>
      <c r="J50" s="9"/>
      <c r="K50" s="22">
        <f t="shared" si="4"/>
        <v>82.828</v>
      </c>
      <c r="L50" s="4">
        <v>25</v>
      </c>
      <c r="M50" s="3" t="s">
        <v>19</v>
      </c>
      <c r="N50" s="105"/>
      <c r="O50" s="39"/>
      <c r="P50" s="18"/>
    </row>
    <row r="51" spans="1:16" ht="21.75" customHeight="1">
      <c r="A51" s="61" t="s">
        <v>94</v>
      </c>
      <c r="B51" s="61">
        <v>403</v>
      </c>
      <c r="C51" s="7">
        <f t="shared" si="0"/>
        <v>48.35999999999999</v>
      </c>
      <c r="D51" s="3">
        <v>36</v>
      </c>
      <c r="E51" s="20">
        <f t="shared" si="1"/>
        <v>14.4</v>
      </c>
      <c r="F51" s="8">
        <v>15.4</v>
      </c>
      <c r="G51" s="7">
        <f t="shared" si="2"/>
        <v>6.16</v>
      </c>
      <c r="H51" s="8">
        <v>32.27</v>
      </c>
      <c r="I51" s="8">
        <f t="shared" si="3"/>
        <v>12.908000000000001</v>
      </c>
      <c r="J51" s="9">
        <v>1</v>
      </c>
      <c r="K51" s="22">
        <f t="shared" si="4"/>
        <v>82.82799999999999</v>
      </c>
      <c r="L51" s="4">
        <v>26</v>
      </c>
      <c r="M51" s="3" t="s">
        <v>19</v>
      </c>
      <c r="N51" s="105"/>
      <c r="O51" s="39"/>
      <c r="P51" s="18"/>
    </row>
    <row r="52" spans="1:16" ht="21.75" customHeight="1">
      <c r="A52" s="61" t="s">
        <v>93</v>
      </c>
      <c r="B52" s="61">
        <v>403</v>
      </c>
      <c r="C52" s="7">
        <f t="shared" si="0"/>
        <v>48.35999999999999</v>
      </c>
      <c r="D52" s="3">
        <v>33</v>
      </c>
      <c r="E52" s="20">
        <f t="shared" si="1"/>
        <v>13.200000000000001</v>
      </c>
      <c r="F52" s="8">
        <v>16.4</v>
      </c>
      <c r="G52" s="7">
        <f t="shared" si="2"/>
        <v>6.56</v>
      </c>
      <c r="H52" s="8">
        <v>32.89</v>
      </c>
      <c r="I52" s="8">
        <f t="shared" si="3"/>
        <v>13.156</v>
      </c>
      <c r="J52" s="9">
        <v>1.5</v>
      </c>
      <c r="K52" s="22">
        <f t="shared" si="4"/>
        <v>82.776</v>
      </c>
      <c r="L52" s="4">
        <v>27</v>
      </c>
      <c r="M52" s="3" t="s">
        <v>19</v>
      </c>
      <c r="N52" s="105"/>
      <c r="O52" s="39"/>
      <c r="P52" s="18"/>
    </row>
    <row r="53" spans="1:16" ht="21.75" customHeight="1">
      <c r="A53" s="61" t="s">
        <v>81</v>
      </c>
      <c r="B53" s="61">
        <v>420</v>
      </c>
      <c r="C53" s="7">
        <f t="shared" si="0"/>
        <v>50.4</v>
      </c>
      <c r="D53" s="3">
        <v>30</v>
      </c>
      <c r="E53" s="20">
        <f t="shared" si="1"/>
        <v>12</v>
      </c>
      <c r="F53" s="8">
        <v>16.2</v>
      </c>
      <c r="G53" s="7">
        <f t="shared" si="2"/>
        <v>6.48</v>
      </c>
      <c r="H53" s="8">
        <v>33</v>
      </c>
      <c r="I53" s="8">
        <f t="shared" si="3"/>
        <v>13.200000000000001</v>
      </c>
      <c r="J53" s="3">
        <v>0.5</v>
      </c>
      <c r="K53" s="22">
        <f t="shared" si="4"/>
        <v>82.58</v>
      </c>
      <c r="L53" s="4">
        <v>28</v>
      </c>
      <c r="M53" s="3" t="s">
        <v>19</v>
      </c>
      <c r="N53" s="105"/>
      <c r="O53" s="39"/>
      <c r="P53" s="18"/>
    </row>
    <row r="54" spans="1:16" ht="21.75" customHeight="1">
      <c r="A54" s="61" t="s">
        <v>105</v>
      </c>
      <c r="B54" s="61">
        <v>397</v>
      </c>
      <c r="C54" s="7">
        <f t="shared" si="0"/>
        <v>47.64</v>
      </c>
      <c r="D54" s="3">
        <v>36</v>
      </c>
      <c r="E54" s="20">
        <f t="shared" si="1"/>
        <v>14.4</v>
      </c>
      <c r="F54" s="8">
        <v>16.2</v>
      </c>
      <c r="G54" s="7">
        <f t="shared" si="2"/>
        <v>6.48</v>
      </c>
      <c r="H54" s="8">
        <v>33.82</v>
      </c>
      <c r="I54" s="8">
        <f t="shared" si="3"/>
        <v>13.528</v>
      </c>
      <c r="J54" s="9">
        <v>0.5</v>
      </c>
      <c r="K54" s="22">
        <f t="shared" si="4"/>
        <v>82.548</v>
      </c>
      <c r="L54" s="4">
        <v>29</v>
      </c>
      <c r="M54" s="3" t="s">
        <v>19</v>
      </c>
      <c r="N54" s="105"/>
      <c r="O54" s="39"/>
      <c r="P54" s="18"/>
    </row>
    <row r="55" spans="1:16" ht="21.75" customHeight="1">
      <c r="A55" s="61" t="s">
        <v>102</v>
      </c>
      <c r="B55" s="61">
        <v>399</v>
      </c>
      <c r="C55" s="7">
        <f t="shared" si="0"/>
        <v>47.879999999999995</v>
      </c>
      <c r="D55" s="3">
        <v>34</v>
      </c>
      <c r="E55" s="20">
        <f t="shared" si="1"/>
        <v>13.600000000000001</v>
      </c>
      <c r="F55" s="8">
        <v>17.8</v>
      </c>
      <c r="G55" s="7">
        <f t="shared" si="2"/>
        <v>7.120000000000001</v>
      </c>
      <c r="H55" s="8">
        <v>34.22</v>
      </c>
      <c r="I55" s="8">
        <f t="shared" si="3"/>
        <v>13.688</v>
      </c>
      <c r="J55" s="9"/>
      <c r="K55" s="10">
        <f t="shared" si="4"/>
        <v>82.288</v>
      </c>
      <c r="L55" s="4">
        <v>30</v>
      </c>
      <c r="M55" s="3" t="s">
        <v>19</v>
      </c>
      <c r="N55" s="106"/>
      <c r="O55" s="39"/>
      <c r="P55" s="18"/>
    </row>
    <row r="56" spans="1:16" ht="21.75" customHeight="1">
      <c r="A56" s="61" t="s">
        <v>112</v>
      </c>
      <c r="B56" s="61">
        <v>391</v>
      </c>
      <c r="C56" s="7">
        <f t="shared" si="0"/>
        <v>46.92</v>
      </c>
      <c r="D56" s="3">
        <v>35</v>
      </c>
      <c r="E56" s="20">
        <f t="shared" si="1"/>
        <v>14</v>
      </c>
      <c r="F56" s="8">
        <v>16.4</v>
      </c>
      <c r="G56" s="7">
        <f t="shared" si="2"/>
        <v>6.56</v>
      </c>
      <c r="H56" s="8">
        <v>36.67</v>
      </c>
      <c r="I56" s="8">
        <f t="shared" si="3"/>
        <v>14.668000000000001</v>
      </c>
      <c r="J56" s="9"/>
      <c r="K56" s="22">
        <f t="shared" si="4"/>
        <v>82.14800000000001</v>
      </c>
      <c r="L56" s="4">
        <v>31</v>
      </c>
      <c r="M56" s="3" t="s">
        <v>19</v>
      </c>
      <c r="N56" s="105"/>
      <c r="O56" s="39"/>
      <c r="P56" s="18"/>
    </row>
    <row r="57" spans="1:16" ht="21.75" customHeight="1">
      <c r="A57" s="61" t="s">
        <v>101</v>
      </c>
      <c r="B57" s="61">
        <v>399</v>
      </c>
      <c r="C57" s="7">
        <f aca="true" t="shared" si="5" ref="C57:C89">B57/5*0.6</f>
        <v>47.879999999999995</v>
      </c>
      <c r="D57" s="3">
        <v>34</v>
      </c>
      <c r="E57" s="20">
        <f aca="true" t="shared" si="6" ref="E57:E89">D57*0.4</f>
        <v>13.600000000000001</v>
      </c>
      <c r="F57" s="8">
        <v>17.2</v>
      </c>
      <c r="G57" s="7">
        <f aca="true" t="shared" si="7" ref="G57:G89">F57*0.4</f>
        <v>6.88</v>
      </c>
      <c r="H57" s="8">
        <v>33.18</v>
      </c>
      <c r="I57" s="8">
        <f aca="true" t="shared" si="8" ref="I57:I89">H57*0.4</f>
        <v>13.272</v>
      </c>
      <c r="J57" s="9">
        <v>0.5</v>
      </c>
      <c r="K57" s="22">
        <f aca="true" t="shared" si="9" ref="K57:K89">C57+E57+G57+I57+J57</f>
        <v>82.132</v>
      </c>
      <c r="L57" s="4">
        <v>32</v>
      </c>
      <c r="M57" s="3" t="s">
        <v>19</v>
      </c>
      <c r="N57" s="105"/>
      <c r="O57" s="39"/>
      <c r="P57" s="18"/>
    </row>
    <row r="58" spans="1:16" ht="21.75" customHeight="1">
      <c r="A58" s="61" t="s">
        <v>119</v>
      </c>
      <c r="B58" s="61">
        <v>384</v>
      </c>
      <c r="C58" s="7">
        <f t="shared" si="5"/>
        <v>46.08</v>
      </c>
      <c r="D58" s="3">
        <v>38</v>
      </c>
      <c r="E58" s="20">
        <f t="shared" si="6"/>
        <v>15.200000000000001</v>
      </c>
      <c r="F58" s="8">
        <v>16.6</v>
      </c>
      <c r="G58" s="7">
        <f t="shared" si="7"/>
        <v>6.640000000000001</v>
      </c>
      <c r="H58" s="8">
        <v>35.22</v>
      </c>
      <c r="I58" s="8">
        <f t="shared" si="8"/>
        <v>14.088000000000001</v>
      </c>
      <c r="J58" s="9"/>
      <c r="K58" s="22">
        <f t="shared" si="9"/>
        <v>82.00800000000001</v>
      </c>
      <c r="L58" s="4">
        <v>33</v>
      </c>
      <c r="M58" s="3" t="s">
        <v>19</v>
      </c>
      <c r="N58" s="105"/>
      <c r="O58" s="39"/>
      <c r="P58" s="18"/>
    </row>
    <row r="59" spans="1:16" ht="21.75" customHeight="1">
      <c r="A59" s="61" t="s">
        <v>18</v>
      </c>
      <c r="B59" s="61">
        <v>401</v>
      </c>
      <c r="C59" s="7">
        <f t="shared" si="5"/>
        <v>48.12</v>
      </c>
      <c r="D59" s="3">
        <v>30</v>
      </c>
      <c r="E59" s="20">
        <f t="shared" si="6"/>
        <v>12</v>
      </c>
      <c r="F59" s="8">
        <v>15.6</v>
      </c>
      <c r="G59" s="7">
        <f t="shared" si="7"/>
        <v>6.24</v>
      </c>
      <c r="H59" s="8">
        <v>32.78</v>
      </c>
      <c r="I59" s="8">
        <f t="shared" si="8"/>
        <v>13.112000000000002</v>
      </c>
      <c r="J59" s="9">
        <v>2.5</v>
      </c>
      <c r="K59" s="22">
        <f t="shared" si="9"/>
        <v>81.97200000000001</v>
      </c>
      <c r="L59" s="4">
        <v>34</v>
      </c>
      <c r="M59" s="3" t="s">
        <v>19</v>
      </c>
      <c r="N59" s="105"/>
      <c r="O59" s="39"/>
      <c r="P59" s="18"/>
    </row>
    <row r="60" spans="1:16" ht="21.75" customHeight="1">
      <c r="A60" s="61" t="s">
        <v>114</v>
      </c>
      <c r="B60" s="61">
        <v>390</v>
      </c>
      <c r="C60" s="7">
        <f t="shared" si="5"/>
        <v>46.8</v>
      </c>
      <c r="D60" s="3">
        <v>38</v>
      </c>
      <c r="E60" s="20">
        <f t="shared" si="6"/>
        <v>15.200000000000001</v>
      </c>
      <c r="F60" s="8">
        <v>15.4</v>
      </c>
      <c r="G60" s="7">
        <f t="shared" si="7"/>
        <v>6.16</v>
      </c>
      <c r="H60" s="8">
        <v>34.38</v>
      </c>
      <c r="I60" s="8">
        <f t="shared" si="8"/>
        <v>13.752000000000002</v>
      </c>
      <c r="J60" s="9"/>
      <c r="K60" s="22">
        <f t="shared" si="9"/>
        <v>81.912</v>
      </c>
      <c r="L60" s="4">
        <v>35</v>
      </c>
      <c r="M60" s="3" t="s">
        <v>19</v>
      </c>
      <c r="N60" s="105"/>
      <c r="O60" s="39"/>
      <c r="P60" s="18"/>
    </row>
    <row r="61" spans="1:16" ht="21.75" customHeight="1">
      <c r="A61" s="61" t="s">
        <v>135</v>
      </c>
      <c r="B61" s="61">
        <v>376</v>
      </c>
      <c r="C61" s="7">
        <f t="shared" si="5"/>
        <v>45.12</v>
      </c>
      <c r="D61" s="3">
        <v>35</v>
      </c>
      <c r="E61" s="20">
        <f t="shared" si="6"/>
        <v>14</v>
      </c>
      <c r="F61" s="8">
        <v>15.8</v>
      </c>
      <c r="G61" s="7">
        <f t="shared" si="7"/>
        <v>6.32</v>
      </c>
      <c r="H61" s="8">
        <v>34.89</v>
      </c>
      <c r="I61" s="8">
        <f t="shared" si="8"/>
        <v>13.956000000000001</v>
      </c>
      <c r="J61" s="9">
        <v>2.5</v>
      </c>
      <c r="K61" s="22">
        <f>C61+E61+G61+I61+J61</f>
        <v>81.896</v>
      </c>
      <c r="L61" s="4">
        <v>36</v>
      </c>
      <c r="M61" s="3" t="s">
        <v>19</v>
      </c>
      <c r="N61" s="105"/>
      <c r="O61" s="39"/>
      <c r="P61" s="18"/>
    </row>
    <row r="62" spans="1:16" ht="21.75" customHeight="1">
      <c r="A62" s="61" t="s">
        <v>117</v>
      </c>
      <c r="B62" s="61">
        <v>387</v>
      </c>
      <c r="C62" s="7">
        <f t="shared" si="5"/>
        <v>46.440000000000005</v>
      </c>
      <c r="D62" s="3">
        <v>38</v>
      </c>
      <c r="E62" s="20">
        <f t="shared" si="6"/>
        <v>15.200000000000001</v>
      </c>
      <c r="F62" s="8">
        <v>18.4</v>
      </c>
      <c r="G62" s="7">
        <f t="shared" si="7"/>
        <v>7.359999999999999</v>
      </c>
      <c r="H62" s="8">
        <v>35.89</v>
      </c>
      <c r="I62" s="8">
        <f t="shared" si="8"/>
        <v>14.356000000000002</v>
      </c>
      <c r="J62" s="21">
        <v>2</v>
      </c>
      <c r="K62" s="22">
        <f>C62+E62+G62+I62+J62</f>
        <v>85.356</v>
      </c>
      <c r="L62" s="4">
        <v>37</v>
      </c>
      <c r="M62" s="3"/>
      <c r="N62" s="105"/>
      <c r="O62" s="39"/>
      <c r="P62" s="71" t="s">
        <v>131</v>
      </c>
    </row>
    <row r="63" spans="1:16" ht="21.75" customHeight="1">
      <c r="A63" s="61" t="s">
        <v>106</v>
      </c>
      <c r="B63" s="61">
        <v>397</v>
      </c>
      <c r="C63" s="7">
        <f t="shared" si="5"/>
        <v>47.64</v>
      </c>
      <c r="D63" s="3">
        <v>32</v>
      </c>
      <c r="E63" s="20">
        <f t="shared" si="6"/>
        <v>12.8</v>
      </c>
      <c r="F63" s="8">
        <v>16.6</v>
      </c>
      <c r="G63" s="7">
        <f t="shared" si="7"/>
        <v>6.640000000000001</v>
      </c>
      <c r="H63" s="8">
        <v>37</v>
      </c>
      <c r="I63" s="8">
        <f t="shared" si="8"/>
        <v>14.8</v>
      </c>
      <c r="J63" s="9"/>
      <c r="K63" s="22">
        <f t="shared" si="9"/>
        <v>81.88</v>
      </c>
      <c r="L63" s="4">
        <v>38</v>
      </c>
      <c r="M63" s="3"/>
      <c r="N63" s="105"/>
      <c r="O63" s="39"/>
      <c r="P63" s="18"/>
    </row>
    <row r="64" spans="1:16" ht="21.75" customHeight="1">
      <c r="A64" s="61" t="s">
        <v>129</v>
      </c>
      <c r="B64" s="61">
        <v>378</v>
      </c>
      <c r="C64" s="7">
        <f t="shared" si="5"/>
        <v>45.35999999999999</v>
      </c>
      <c r="D64" s="3">
        <v>29</v>
      </c>
      <c r="E64" s="20">
        <f t="shared" si="6"/>
        <v>11.600000000000001</v>
      </c>
      <c r="F64" s="8">
        <v>18.2</v>
      </c>
      <c r="G64" s="7">
        <f t="shared" si="7"/>
        <v>7.28</v>
      </c>
      <c r="H64" s="8">
        <v>37.73</v>
      </c>
      <c r="I64" s="8">
        <f t="shared" si="8"/>
        <v>15.091999999999999</v>
      </c>
      <c r="J64" s="9">
        <v>2.5</v>
      </c>
      <c r="K64" s="22">
        <f t="shared" si="9"/>
        <v>81.832</v>
      </c>
      <c r="L64" s="4">
        <v>39</v>
      </c>
      <c r="M64" s="3"/>
      <c r="N64" s="105"/>
      <c r="O64" s="39"/>
      <c r="P64" s="18"/>
    </row>
    <row r="65" spans="1:16" ht="21.75" customHeight="1">
      <c r="A65" s="61" t="s">
        <v>99</v>
      </c>
      <c r="B65" s="61">
        <v>400</v>
      </c>
      <c r="C65" s="7">
        <f t="shared" si="5"/>
        <v>48</v>
      </c>
      <c r="D65" s="3">
        <v>33</v>
      </c>
      <c r="E65" s="20">
        <f t="shared" si="6"/>
        <v>13.200000000000001</v>
      </c>
      <c r="F65" s="8">
        <v>15.6</v>
      </c>
      <c r="G65" s="7">
        <f t="shared" si="7"/>
        <v>6.24</v>
      </c>
      <c r="H65" s="8">
        <v>32.44</v>
      </c>
      <c r="I65" s="8">
        <f t="shared" si="8"/>
        <v>12.975999999999999</v>
      </c>
      <c r="J65" s="9">
        <v>1</v>
      </c>
      <c r="K65" s="22">
        <f t="shared" si="9"/>
        <v>81.416</v>
      </c>
      <c r="L65" s="4">
        <v>40</v>
      </c>
      <c r="M65" s="3"/>
      <c r="N65" s="105"/>
      <c r="O65" s="39"/>
      <c r="P65" s="18"/>
    </row>
    <row r="66" spans="1:16" ht="21.75" customHeight="1">
      <c r="A66" s="61" t="s">
        <v>109</v>
      </c>
      <c r="B66" s="61">
        <v>395</v>
      </c>
      <c r="C66" s="7">
        <f t="shared" si="5"/>
        <v>47.4</v>
      </c>
      <c r="D66" s="3">
        <v>36</v>
      </c>
      <c r="E66" s="20">
        <f t="shared" si="6"/>
        <v>14.4</v>
      </c>
      <c r="F66" s="8">
        <v>14.6</v>
      </c>
      <c r="G66" s="7">
        <f t="shared" si="7"/>
        <v>5.84</v>
      </c>
      <c r="H66" s="8">
        <v>32</v>
      </c>
      <c r="I66" s="8">
        <f t="shared" si="8"/>
        <v>12.8</v>
      </c>
      <c r="J66" s="9">
        <v>0.5</v>
      </c>
      <c r="K66" s="22">
        <f t="shared" si="9"/>
        <v>80.94</v>
      </c>
      <c r="L66" s="4">
        <v>41</v>
      </c>
      <c r="M66" s="3"/>
      <c r="N66" s="105"/>
      <c r="O66" s="39"/>
      <c r="P66" s="18"/>
    </row>
    <row r="67" spans="1:16" ht="21.75" customHeight="1">
      <c r="A67" s="61" t="s">
        <v>103</v>
      </c>
      <c r="B67" s="61">
        <v>398</v>
      </c>
      <c r="C67" s="7">
        <f t="shared" si="5"/>
        <v>47.76</v>
      </c>
      <c r="D67" s="3">
        <v>34</v>
      </c>
      <c r="E67" s="20">
        <f t="shared" si="6"/>
        <v>13.600000000000001</v>
      </c>
      <c r="F67" s="8">
        <v>15.2</v>
      </c>
      <c r="G67" s="7">
        <f t="shared" si="7"/>
        <v>6.08</v>
      </c>
      <c r="H67" s="8">
        <v>32.22</v>
      </c>
      <c r="I67" s="8">
        <f t="shared" si="8"/>
        <v>12.888</v>
      </c>
      <c r="J67" s="9">
        <v>0.5</v>
      </c>
      <c r="K67" s="22">
        <f t="shared" si="9"/>
        <v>80.828</v>
      </c>
      <c r="L67" s="4">
        <v>42</v>
      </c>
      <c r="M67" s="3"/>
      <c r="N67" s="105"/>
      <c r="O67" s="39"/>
      <c r="P67" s="18"/>
    </row>
    <row r="68" spans="1:16" ht="21.75" customHeight="1">
      <c r="A68" s="61" t="s">
        <v>153</v>
      </c>
      <c r="B68" s="61">
        <v>365</v>
      </c>
      <c r="C68" s="7">
        <f t="shared" si="5"/>
        <v>43.8</v>
      </c>
      <c r="D68" s="39">
        <v>38</v>
      </c>
      <c r="E68" s="20">
        <f t="shared" si="6"/>
        <v>15.200000000000001</v>
      </c>
      <c r="F68" s="42">
        <v>15.8</v>
      </c>
      <c r="G68" s="7">
        <f t="shared" si="7"/>
        <v>6.32</v>
      </c>
      <c r="H68" s="42">
        <v>36.11</v>
      </c>
      <c r="I68" s="42">
        <f t="shared" si="8"/>
        <v>14.444</v>
      </c>
      <c r="J68" s="9">
        <v>1</v>
      </c>
      <c r="K68" s="22">
        <f t="shared" si="9"/>
        <v>80.764</v>
      </c>
      <c r="L68" s="4">
        <v>43</v>
      </c>
      <c r="M68" s="17"/>
      <c r="N68" s="105"/>
      <c r="O68" s="34"/>
      <c r="P68" s="18"/>
    </row>
    <row r="69" spans="1:16" ht="21.75" customHeight="1">
      <c r="A69" s="61" t="s">
        <v>144</v>
      </c>
      <c r="B69" s="61">
        <v>371</v>
      </c>
      <c r="C69" s="7">
        <f t="shared" si="5"/>
        <v>44.52</v>
      </c>
      <c r="D69" s="39">
        <v>37</v>
      </c>
      <c r="E69" s="20">
        <f t="shared" si="6"/>
        <v>14.8</v>
      </c>
      <c r="F69" s="39">
        <v>15.2</v>
      </c>
      <c r="G69" s="7">
        <f t="shared" si="7"/>
        <v>6.08</v>
      </c>
      <c r="H69" s="42">
        <v>34.45</v>
      </c>
      <c r="I69" s="42">
        <f t="shared" si="8"/>
        <v>13.780000000000001</v>
      </c>
      <c r="J69" s="9">
        <v>1.5</v>
      </c>
      <c r="K69" s="22">
        <f t="shared" si="9"/>
        <v>80.68</v>
      </c>
      <c r="L69" s="4">
        <v>44</v>
      </c>
      <c r="M69" s="3"/>
      <c r="N69" s="105"/>
      <c r="O69" s="39"/>
      <c r="P69" s="18"/>
    </row>
    <row r="70" spans="1:16" ht="21.75" customHeight="1">
      <c r="A70" s="61" t="s">
        <v>120</v>
      </c>
      <c r="B70" s="61">
        <v>383</v>
      </c>
      <c r="C70" s="7">
        <f t="shared" si="5"/>
        <v>45.959999999999994</v>
      </c>
      <c r="D70" s="4">
        <v>36</v>
      </c>
      <c r="E70" s="20">
        <f t="shared" si="6"/>
        <v>14.4</v>
      </c>
      <c r="F70" s="20">
        <v>17.2</v>
      </c>
      <c r="G70" s="7">
        <f t="shared" si="7"/>
        <v>6.88</v>
      </c>
      <c r="H70" s="20">
        <v>33.55</v>
      </c>
      <c r="I70" s="20">
        <f t="shared" si="8"/>
        <v>13.42</v>
      </c>
      <c r="J70" s="21"/>
      <c r="K70" s="22">
        <f t="shared" si="9"/>
        <v>80.66</v>
      </c>
      <c r="L70" s="4">
        <v>45</v>
      </c>
      <c r="M70" s="3"/>
      <c r="N70" s="105"/>
      <c r="O70" s="41"/>
      <c r="P70" s="70"/>
    </row>
    <row r="71" spans="1:16" ht="21.75" customHeight="1">
      <c r="A71" s="61" t="s">
        <v>126</v>
      </c>
      <c r="B71" s="61">
        <v>379</v>
      </c>
      <c r="C71" s="7">
        <f t="shared" si="5"/>
        <v>45.48</v>
      </c>
      <c r="D71" s="3">
        <v>33</v>
      </c>
      <c r="E71" s="20">
        <f t="shared" si="6"/>
        <v>13.200000000000001</v>
      </c>
      <c r="F71" s="8">
        <v>18</v>
      </c>
      <c r="G71" s="7">
        <f t="shared" si="7"/>
        <v>7.2</v>
      </c>
      <c r="H71" s="8">
        <v>36.73</v>
      </c>
      <c r="I71" s="8">
        <f t="shared" si="8"/>
        <v>14.692</v>
      </c>
      <c r="J71" s="9"/>
      <c r="K71" s="10">
        <f t="shared" si="9"/>
        <v>80.572</v>
      </c>
      <c r="L71" s="4">
        <v>46</v>
      </c>
      <c r="M71" s="3"/>
      <c r="N71" s="105"/>
      <c r="O71" s="39"/>
      <c r="P71" s="18"/>
    </row>
    <row r="72" spans="1:16" ht="21.75" customHeight="1">
      <c r="A72" s="61" t="s">
        <v>17</v>
      </c>
      <c r="B72" s="61">
        <v>388</v>
      </c>
      <c r="C72" s="7">
        <f t="shared" si="5"/>
        <v>46.559999999999995</v>
      </c>
      <c r="D72" s="3">
        <v>35</v>
      </c>
      <c r="E72" s="20">
        <f t="shared" si="6"/>
        <v>14</v>
      </c>
      <c r="F72" s="8">
        <v>15.6</v>
      </c>
      <c r="G72" s="7">
        <f t="shared" si="7"/>
        <v>6.24</v>
      </c>
      <c r="H72" s="8">
        <v>31.64</v>
      </c>
      <c r="I72" s="8">
        <f t="shared" si="8"/>
        <v>12.656</v>
      </c>
      <c r="J72" s="9">
        <v>1</v>
      </c>
      <c r="K72" s="10">
        <f t="shared" si="9"/>
        <v>80.456</v>
      </c>
      <c r="L72" s="4">
        <v>47</v>
      </c>
      <c r="M72" s="3"/>
      <c r="N72" s="105"/>
      <c r="O72" s="39"/>
      <c r="P72" s="18"/>
    </row>
    <row r="73" spans="1:16" ht="21.75" customHeight="1">
      <c r="A73" s="61" t="s">
        <v>95</v>
      </c>
      <c r="B73" s="61">
        <v>402</v>
      </c>
      <c r="C73" s="7">
        <f t="shared" si="5"/>
        <v>48.24</v>
      </c>
      <c r="D73" s="3">
        <v>34</v>
      </c>
      <c r="E73" s="20">
        <f t="shared" si="6"/>
        <v>13.600000000000001</v>
      </c>
      <c r="F73" s="8">
        <v>15.6</v>
      </c>
      <c r="G73" s="7">
        <f t="shared" si="7"/>
        <v>6.24</v>
      </c>
      <c r="H73" s="8">
        <v>28.73</v>
      </c>
      <c r="I73" s="8">
        <f t="shared" si="8"/>
        <v>11.492</v>
      </c>
      <c r="J73" s="9">
        <v>0.5</v>
      </c>
      <c r="K73" s="10">
        <f t="shared" si="9"/>
        <v>80.072</v>
      </c>
      <c r="L73" s="4">
        <v>48</v>
      </c>
      <c r="M73" s="3"/>
      <c r="N73" s="105"/>
      <c r="O73" s="39"/>
      <c r="P73" s="18"/>
    </row>
    <row r="74" spans="1:16" ht="21.75" customHeight="1">
      <c r="A74" s="61" t="s">
        <v>116</v>
      </c>
      <c r="B74" s="61">
        <v>388</v>
      </c>
      <c r="C74" s="7">
        <f t="shared" si="5"/>
        <v>46.559999999999995</v>
      </c>
      <c r="D74" s="3">
        <v>37</v>
      </c>
      <c r="E74" s="20">
        <f t="shared" si="6"/>
        <v>14.8</v>
      </c>
      <c r="F74" s="8">
        <v>16</v>
      </c>
      <c r="G74" s="7">
        <f t="shared" si="7"/>
        <v>6.4</v>
      </c>
      <c r="H74" s="8">
        <v>30.78</v>
      </c>
      <c r="I74" s="8">
        <f t="shared" si="8"/>
        <v>12.312000000000001</v>
      </c>
      <c r="J74" s="9"/>
      <c r="K74" s="10">
        <f t="shared" si="9"/>
        <v>80.072</v>
      </c>
      <c r="L74" s="4">
        <v>49</v>
      </c>
      <c r="M74" s="3"/>
      <c r="N74" s="105"/>
      <c r="O74" s="39"/>
      <c r="P74" s="18"/>
    </row>
    <row r="75" spans="1:16" ht="21.75" customHeight="1">
      <c r="A75" s="61" t="s">
        <v>111</v>
      </c>
      <c r="B75" s="61">
        <v>393</v>
      </c>
      <c r="C75" s="7">
        <f t="shared" si="5"/>
        <v>47.16</v>
      </c>
      <c r="D75" s="3">
        <v>33</v>
      </c>
      <c r="E75" s="8">
        <f t="shared" si="6"/>
        <v>13.200000000000001</v>
      </c>
      <c r="F75" s="8">
        <v>15.4</v>
      </c>
      <c r="G75" s="7">
        <f t="shared" si="7"/>
        <v>6.16</v>
      </c>
      <c r="H75" s="8">
        <v>33.78</v>
      </c>
      <c r="I75" s="8">
        <f t="shared" si="8"/>
        <v>13.512</v>
      </c>
      <c r="J75" s="9"/>
      <c r="K75" s="10">
        <f t="shared" si="9"/>
        <v>80.032</v>
      </c>
      <c r="L75" s="4">
        <v>50</v>
      </c>
      <c r="M75" s="3"/>
      <c r="N75" s="105"/>
      <c r="O75" s="39"/>
      <c r="P75" s="18"/>
    </row>
    <row r="76" spans="1:16" ht="21.75" customHeight="1">
      <c r="A76" s="61" t="s">
        <v>122</v>
      </c>
      <c r="B76" s="61">
        <v>381</v>
      </c>
      <c r="C76" s="7">
        <f t="shared" si="5"/>
        <v>45.72</v>
      </c>
      <c r="D76" s="3">
        <v>29</v>
      </c>
      <c r="E76" s="8">
        <f t="shared" si="6"/>
        <v>11.600000000000001</v>
      </c>
      <c r="F76" s="8">
        <v>16.6</v>
      </c>
      <c r="G76" s="7">
        <f t="shared" si="7"/>
        <v>6.640000000000001</v>
      </c>
      <c r="H76" s="8">
        <v>36.09</v>
      </c>
      <c r="I76" s="8">
        <f t="shared" si="8"/>
        <v>14.436000000000002</v>
      </c>
      <c r="J76" s="9">
        <v>1.5</v>
      </c>
      <c r="K76" s="10">
        <f t="shared" si="9"/>
        <v>79.896</v>
      </c>
      <c r="L76" s="4">
        <v>51</v>
      </c>
      <c r="M76" s="3"/>
      <c r="N76" s="105"/>
      <c r="O76" s="39"/>
      <c r="P76" s="18"/>
    </row>
    <row r="77" spans="1:16" ht="21.75" customHeight="1">
      <c r="A77" s="61" t="s">
        <v>115</v>
      </c>
      <c r="B77" s="61">
        <v>389</v>
      </c>
      <c r="C77" s="7">
        <f t="shared" si="5"/>
        <v>46.68</v>
      </c>
      <c r="D77" s="3">
        <v>32</v>
      </c>
      <c r="E77" s="8">
        <f t="shared" si="6"/>
        <v>12.8</v>
      </c>
      <c r="F77" s="8">
        <v>17</v>
      </c>
      <c r="G77" s="7">
        <f t="shared" si="7"/>
        <v>6.800000000000001</v>
      </c>
      <c r="H77" s="8">
        <v>33.89</v>
      </c>
      <c r="I77" s="8">
        <f t="shared" si="8"/>
        <v>13.556000000000001</v>
      </c>
      <c r="J77" s="9"/>
      <c r="K77" s="10">
        <f t="shared" si="9"/>
        <v>79.836</v>
      </c>
      <c r="L77" s="4">
        <v>52</v>
      </c>
      <c r="M77" s="3"/>
      <c r="N77" s="105"/>
      <c r="O77" s="39"/>
      <c r="P77" s="18"/>
    </row>
    <row r="78" spans="1:16" ht="21.75" customHeight="1">
      <c r="A78" s="61" t="s">
        <v>127</v>
      </c>
      <c r="B78" s="61">
        <v>379</v>
      </c>
      <c r="C78" s="7">
        <f t="shared" si="5"/>
        <v>45.48</v>
      </c>
      <c r="D78" s="3">
        <v>36</v>
      </c>
      <c r="E78" s="8">
        <f t="shared" si="6"/>
        <v>14.4</v>
      </c>
      <c r="F78" s="8">
        <v>16.6</v>
      </c>
      <c r="G78" s="7">
        <f t="shared" si="7"/>
        <v>6.640000000000001</v>
      </c>
      <c r="H78" s="8">
        <v>32.45</v>
      </c>
      <c r="I78" s="8">
        <f t="shared" si="8"/>
        <v>12.980000000000002</v>
      </c>
      <c r="J78" s="9"/>
      <c r="K78" s="10">
        <f t="shared" si="9"/>
        <v>79.5</v>
      </c>
      <c r="L78" s="4">
        <v>53</v>
      </c>
      <c r="M78" s="3"/>
      <c r="N78" s="105"/>
      <c r="O78" s="39"/>
      <c r="P78" s="18"/>
    </row>
    <row r="79" spans="1:16" ht="21.75" customHeight="1">
      <c r="A79" s="61" t="s">
        <v>108</v>
      </c>
      <c r="B79" s="61">
        <v>396</v>
      </c>
      <c r="C79" s="7">
        <f t="shared" si="5"/>
        <v>47.52</v>
      </c>
      <c r="D79" s="3">
        <v>30</v>
      </c>
      <c r="E79" s="8">
        <f t="shared" si="6"/>
        <v>12</v>
      </c>
      <c r="F79" s="8">
        <v>15.2</v>
      </c>
      <c r="G79" s="7">
        <f t="shared" si="7"/>
        <v>6.08</v>
      </c>
      <c r="H79" s="8">
        <v>31.78</v>
      </c>
      <c r="I79" s="8">
        <f t="shared" si="8"/>
        <v>12.712000000000002</v>
      </c>
      <c r="J79" s="9">
        <v>1</v>
      </c>
      <c r="K79" s="10">
        <f t="shared" si="9"/>
        <v>79.31200000000001</v>
      </c>
      <c r="L79" s="4">
        <v>54</v>
      </c>
      <c r="M79" s="3"/>
      <c r="N79" s="105"/>
      <c r="O79" s="39"/>
      <c r="P79" s="18"/>
    </row>
    <row r="80" spans="1:16" ht="21.75" customHeight="1">
      <c r="A80" s="61" t="s">
        <v>149</v>
      </c>
      <c r="B80" s="61">
        <v>369</v>
      </c>
      <c r="C80" s="7">
        <f t="shared" si="5"/>
        <v>44.279999999999994</v>
      </c>
      <c r="D80" s="39">
        <v>35</v>
      </c>
      <c r="E80" s="8">
        <f t="shared" si="6"/>
        <v>14</v>
      </c>
      <c r="F80" s="42">
        <v>16.4</v>
      </c>
      <c r="G80" s="7">
        <f t="shared" si="7"/>
        <v>6.56</v>
      </c>
      <c r="H80" s="42">
        <v>34.67</v>
      </c>
      <c r="I80" s="42">
        <f t="shared" si="8"/>
        <v>13.868000000000002</v>
      </c>
      <c r="J80" s="9">
        <v>0.5</v>
      </c>
      <c r="K80" s="10">
        <f t="shared" si="9"/>
        <v>79.208</v>
      </c>
      <c r="L80" s="4">
        <v>55</v>
      </c>
      <c r="M80" s="3"/>
      <c r="N80" s="105"/>
      <c r="O80" s="39"/>
      <c r="P80" s="18"/>
    </row>
    <row r="81" spans="1:16" ht="21.75" customHeight="1">
      <c r="A81" s="61" t="s">
        <v>142</v>
      </c>
      <c r="B81" s="61">
        <v>372</v>
      </c>
      <c r="C81" s="7">
        <f t="shared" si="5"/>
        <v>44.64</v>
      </c>
      <c r="D81" s="39">
        <v>34</v>
      </c>
      <c r="E81" s="8">
        <f t="shared" si="6"/>
        <v>13.600000000000001</v>
      </c>
      <c r="F81" s="42">
        <v>15.8</v>
      </c>
      <c r="G81" s="7">
        <f t="shared" si="7"/>
        <v>6.32</v>
      </c>
      <c r="H81" s="42">
        <v>31.56</v>
      </c>
      <c r="I81" s="42">
        <f t="shared" si="8"/>
        <v>12.624</v>
      </c>
      <c r="J81" s="9">
        <v>2</v>
      </c>
      <c r="K81" s="10">
        <f t="shared" si="9"/>
        <v>79.184</v>
      </c>
      <c r="L81" s="4">
        <v>56</v>
      </c>
      <c r="M81" s="17"/>
      <c r="N81" s="105"/>
      <c r="O81" s="34"/>
      <c r="P81" s="18"/>
    </row>
    <row r="82" spans="1:16" ht="21.75" customHeight="1">
      <c r="A82" s="61" t="s">
        <v>121</v>
      </c>
      <c r="B82" s="61">
        <v>382</v>
      </c>
      <c r="C82" s="7">
        <f t="shared" si="5"/>
        <v>45.84</v>
      </c>
      <c r="D82" s="3">
        <v>34</v>
      </c>
      <c r="E82" s="8">
        <f t="shared" si="6"/>
        <v>13.600000000000001</v>
      </c>
      <c r="F82" s="8">
        <v>15.8</v>
      </c>
      <c r="G82" s="7">
        <f t="shared" si="7"/>
        <v>6.32</v>
      </c>
      <c r="H82" s="8">
        <v>32.22</v>
      </c>
      <c r="I82" s="8">
        <f t="shared" si="8"/>
        <v>12.888</v>
      </c>
      <c r="J82" s="9">
        <v>0.5</v>
      </c>
      <c r="K82" s="10">
        <f t="shared" si="9"/>
        <v>79.14800000000001</v>
      </c>
      <c r="L82" s="4">
        <v>57</v>
      </c>
      <c r="M82" s="3"/>
      <c r="N82" s="105"/>
      <c r="O82" s="39"/>
      <c r="P82" s="18"/>
    </row>
    <row r="83" spans="1:16" ht="21.75" customHeight="1">
      <c r="A83" s="61" t="s">
        <v>147</v>
      </c>
      <c r="B83" s="61">
        <v>369</v>
      </c>
      <c r="C83" s="7">
        <f t="shared" si="5"/>
        <v>44.279999999999994</v>
      </c>
      <c r="D83" s="3">
        <v>32</v>
      </c>
      <c r="E83" s="8">
        <f t="shared" si="6"/>
        <v>12.8</v>
      </c>
      <c r="F83" s="8">
        <v>15</v>
      </c>
      <c r="G83" s="7">
        <f t="shared" si="7"/>
        <v>6</v>
      </c>
      <c r="H83" s="8">
        <v>37.55</v>
      </c>
      <c r="I83" s="8">
        <f t="shared" si="8"/>
        <v>15.02</v>
      </c>
      <c r="J83" s="9">
        <v>1</v>
      </c>
      <c r="K83" s="10">
        <f t="shared" si="9"/>
        <v>79.1</v>
      </c>
      <c r="L83" s="4">
        <v>58</v>
      </c>
      <c r="M83" s="3"/>
      <c r="N83" s="105"/>
      <c r="O83" s="39"/>
      <c r="P83" s="18"/>
    </row>
    <row r="84" spans="1:16" ht="21.75" customHeight="1">
      <c r="A84" s="61" t="s">
        <v>113</v>
      </c>
      <c r="B84" s="61">
        <v>391</v>
      </c>
      <c r="C84" s="7">
        <f t="shared" si="5"/>
        <v>46.92</v>
      </c>
      <c r="D84" s="3">
        <v>36</v>
      </c>
      <c r="E84" s="8">
        <f t="shared" si="6"/>
        <v>14.4</v>
      </c>
      <c r="F84" s="8">
        <v>13.6</v>
      </c>
      <c r="G84" s="7">
        <f t="shared" si="7"/>
        <v>5.44</v>
      </c>
      <c r="H84" s="8">
        <v>29.18</v>
      </c>
      <c r="I84" s="8">
        <f t="shared" si="8"/>
        <v>11.672</v>
      </c>
      <c r="J84" s="9">
        <v>0.5</v>
      </c>
      <c r="K84" s="10">
        <f t="shared" si="9"/>
        <v>78.932</v>
      </c>
      <c r="L84" s="4">
        <v>59</v>
      </c>
      <c r="M84" s="3"/>
      <c r="N84" s="105"/>
      <c r="O84" s="39"/>
      <c r="P84" s="18"/>
    </row>
    <row r="85" spans="1:16" ht="21.75" customHeight="1">
      <c r="A85" s="61" t="s">
        <v>143</v>
      </c>
      <c r="B85" s="61">
        <v>371</v>
      </c>
      <c r="C85" s="7">
        <f t="shared" si="5"/>
        <v>44.52</v>
      </c>
      <c r="D85" s="39">
        <v>29</v>
      </c>
      <c r="E85" s="8">
        <f t="shared" si="6"/>
        <v>11.600000000000001</v>
      </c>
      <c r="F85" s="39">
        <v>17</v>
      </c>
      <c r="G85" s="7">
        <f t="shared" si="7"/>
        <v>6.800000000000001</v>
      </c>
      <c r="H85" s="42">
        <v>37.36</v>
      </c>
      <c r="I85" s="42">
        <f t="shared" si="8"/>
        <v>14.944</v>
      </c>
      <c r="J85" s="9">
        <v>1</v>
      </c>
      <c r="K85" s="10">
        <f t="shared" si="9"/>
        <v>78.864</v>
      </c>
      <c r="L85" s="4">
        <v>60</v>
      </c>
      <c r="M85" s="17"/>
      <c r="N85" s="105"/>
      <c r="O85" s="39"/>
      <c r="P85" s="18"/>
    </row>
    <row r="86" spans="1:16" ht="21.75" customHeight="1">
      <c r="A86" s="61" t="s">
        <v>136</v>
      </c>
      <c r="B86" s="61">
        <v>376</v>
      </c>
      <c r="C86" s="7">
        <f t="shared" si="5"/>
        <v>45.12</v>
      </c>
      <c r="D86" s="3">
        <v>37</v>
      </c>
      <c r="E86" s="8">
        <f t="shared" si="6"/>
        <v>14.8</v>
      </c>
      <c r="F86" s="8">
        <v>15.4</v>
      </c>
      <c r="G86" s="7">
        <f t="shared" si="7"/>
        <v>6.16</v>
      </c>
      <c r="H86" s="8">
        <v>31.89</v>
      </c>
      <c r="I86" s="8">
        <f t="shared" si="8"/>
        <v>12.756</v>
      </c>
      <c r="J86" s="9"/>
      <c r="K86" s="10">
        <f t="shared" si="9"/>
        <v>78.836</v>
      </c>
      <c r="L86" s="4">
        <v>61</v>
      </c>
      <c r="M86" s="3"/>
      <c r="N86" s="105"/>
      <c r="O86" s="39"/>
      <c r="P86" s="18"/>
    </row>
    <row r="87" spans="1:16" ht="21.75" customHeight="1">
      <c r="A87" s="62" t="s">
        <v>151</v>
      </c>
      <c r="B87" s="62">
        <v>366</v>
      </c>
      <c r="C87" s="7">
        <f t="shared" si="5"/>
        <v>43.92</v>
      </c>
      <c r="D87" s="39">
        <v>38</v>
      </c>
      <c r="E87" s="8">
        <f t="shared" si="6"/>
        <v>15.200000000000001</v>
      </c>
      <c r="F87" s="42">
        <v>15.8</v>
      </c>
      <c r="G87" s="7">
        <f t="shared" si="7"/>
        <v>6.32</v>
      </c>
      <c r="H87" s="42">
        <v>33.22</v>
      </c>
      <c r="I87" s="42">
        <f t="shared" si="8"/>
        <v>13.288</v>
      </c>
      <c r="J87" s="9"/>
      <c r="K87" s="10">
        <f t="shared" si="9"/>
        <v>78.728</v>
      </c>
      <c r="L87" s="4">
        <v>62</v>
      </c>
      <c r="M87" s="3" t="s">
        <v>19</v>
      </c>
      <c r="N87" s="110"/>
      <c r="O87" s="12"/>
      <c r="P87" s="71" t="s">
        <v>20</v>
      </c>
    </row>
    <row r="88" spans="1:16" ht="21.75" customHeight="1">
      <c r="A88" s="61" t="s">
        <v>138</v>
      </c>
      <c r="B88" s="61">
        <v>375</v>
      </c>
      <c r="C88" s="7">
        <f t="shared" si="5"/>
        <v>45</v>
      </c>
      <c r="D88" s="39">
        <v>33</v>
      </c>
      <c r="E88" s="8">
        <f t="shared" si="6"/>
        <v>13.200000000000001</v>
      </c>
      <c r="F88" s="42">
        <v>14.6</v>
      </c>
      <c r="G88" s="7">
        <f t="shared" si="7"/>
        <v>5.84</v>
      </c>
      <c r="H88" s="42">
        <v>35.45</v>
      </c>
      <c r="I88" s="42">
        <f t="shared" si="8"/>
        <v>14.180000000000001</v>
      </c>
      <c r="J88" s="9">
        <v>0.5</v>
      </c>
      <c r="K88" s="10">
        <f t="shared" si="9"/>
        <v>78.72000000000001</v>
      </c>
      <c r="L88" s="4">
        <v>63</v>
      </c>
      <c r="M88" s="3"/>
      <c r="N88" s="105"/>
      <c r="O88" s="39"/>
      <c r="P88" s="18"/>
    </row>
    <row r="89" spans="1:16" ht="21.75" customHeight="1">
      <c r="A89" s="61" t="s">
        <v>125</v>
      </c>
      <c r="B89" s="61">
        <v>380</v>
      </c>
      <c r="C89" s="7">
        <f t="shared" si="5"/>
        <v>45.6</v>
      </c>
      <c r="D89" s="3">
        <v>33</v>
      </c>
      <c r="E89" s="8">
        <f t="shared" si="6"/>
        <v>13.200000000000001</v>
      </c>
      <c r="F89" s="8">
        <v>15.2</v>
      </c>
      <c r="G89" s="7">
        <f t="shared" si="7"/>
        <v>6.08</v>
      </c>
      <c r="H89" s="8">
        <v>32.22</v>
      </c>
      <c r="I89" s="8">
        <f t="shared" si="8"/>
        <v>12.888</v>
      </c>
      <c r="J89" s="9">
        <v>0.5</v>
      </c>
      <c r="K89" s="10">
        <f t="shared" si="9"/>
        <v>78.26800000000001</v>
      </c>
      <c r="L89" s="4">
        <v>64</v>
      </c>
      <c r="M89" s="3"/>
      <c r="N89" s="106"/>
      <c r="O89" s="39"/>
      <c r="P89" s="18"/>
    </row>
    <row r="90" spans="1:16" ht="21.75" customHeight="1">
      <c r="A90" s="61" t="s">
        <v>128</v>
      </c>
      <c r="B90" s="61">
        <v>378</v>
      </c>
      <c r="C90" s="7">
        <f aca="true" t="shared" si="10" ref="C90:C110">B90/5*0.6</f>
        <v>45.35999999999999</v>
      </c>
      <c r="D90" s="3">
        <v>35</v>
      </c>
      <c r="E90" s="8">
        <f aca="true" t="shared" si="11" ref="E90:E110">D90*0.4</f>
        <v>14</v>
      </c>
      <c r="F90" s="8">
        <v>15.4</v>
      </c>
      <c r="G90" s="7">
        <f aca="true" t="shared" si="12" ref="G90:G110">F90*0.4</f>
        <v>6.16</v>
      </c>
      <c r="H90" s="8">
        <v>31.33</v>
      </c>
      <c r="I90" s="8">
        <f aca="true" t="shared" si="13" ref="I90:I110">H90*0.4</f>
        <v>12.532</v>
      </c>
      <c r="J90" s="9"/>
      <c r="K90" s="10">
        <f aca="true" t="shared" si="14" ref="K90:K110">C90+E90+G90+I90+J90</f>
        <v>78.05199999999999</v>
      </c>
      <c r="L90" s="4">
        <v>65</v>
      </c>
      <c r="M90" s="3"/>
      <c r="N90" s="106"/>
      <c r="O90" s="39"/>
      <c r="P90" s="18"/>
    </row>
    <row r="91" spans="1:16" ht="21.75" customHeight="1">
      <c r="A91" s="61" t="s">
        <v>133</v>
      </c>
      <c r="B91" s="61">
        <v>377</v>
      </c>
      <c r="C91" s="7">
        <f t="shared" si="10"/>
        <v>45.24</v>
      </c>
      <c r="D91" s="39">
        <v>30</v>
      </c>
      <c r="E91" s="8">
        <f t="shared" si="11"/>
        <v>12</v>
      </c>
      <c r="F91" s="39">
        <v>16.2</v>
      </c>
      <c r="G91" s="7">
        <f t="shared" si="12"/>
        <v>6.48</v>
      </c>
      <c r="H91" s="42">
        <v>33.27</v>
      </c>
      <c r="I91" s="42">
        <f t="shared" si="13"/>
        <v>13.308000000000002</v>
      </c>
      <c r="J91" s="9">
        <v>0.5</v>
      </c>
      <c r="K91" s="10">
        <f t="shared" si="14"/>
        <v>77.528</v>
      </c>
      <c r="L91" s="4">
        <v>66</v>
      </c>
      <c r="M91" s="3"/>
      <c r="N91" s="106"/>
      <c r="O91" s="39"/>
      <c r="P91" s="18"/>
    </row>
    <row r="92" spans="1:16" ht="21.75" customHeight="1">
      <c r="A92" s="61" t="s">
        <v>148</v>
      </c>
      <c r="B92" s="61">
        <v>369</v>
      </c>
      <c r="C92" s="7">
        <f t="shared" si="10"/>
        <v>44.279999999999994</v>
      </c>
      <c r="D92" s="29">
        <v>33</v>
      </c>
      <c r="E92" s="8">
        <f t="shared" si="11"/>
        <v>13.200000000000001</v>
      </c>
      <c r="F92" s="58">
        <v>14.8</v>
      </c>
      <c r="G92" s="7">
        <f t="shared" si="12"/>
        <v>5.920000000000001</v>
      </c>
      <c r="H92" s="58">
        <v>31.78</v>
      </c>
      <c r="I92" s="58">
        <f t="shared" si="13"/>
        <v>12.712000000000002</v>
      </c>
      <c r="J92" s="30">
        <v>1</v>
      </c>
      <c r="K92" s="31">
        <f t="shared" si="14"/>
        <v>77.112</v>
      </c>
      <c r="L92" s="4">
        <v>67</v>
      </c>
      <c r="M92" s="3"/>
      <c r="N92" s="111"/>
      <c r="O92" s="43"/>
      <c r="P92" s="72"/>
    </row>
    <row r="93" spans="1:19" ht="21.75" customHeight="1">
      <c r="A93" s="61" t="s">
        <v>145</v>
      </c>
      <c r="B93" s="61">
        <v>371</v>
      </c>
      <c r="C93" s="7">
        <f t="shared" si="10"/>
        <v>44.52</v>
      </c>
      <c r="D93" s="3">
        <v>35</v>
      </c>
      <c r="E93" s="8">
        <f t="shared" si="11"/>
        <v>14</v>
      </c>
      <c r="F93" s="8">
        <v>14.4</v>
      </c>
      <c r="G93" s="7">
        <f t="shared" si="12"/>
        <v>5.760000000000001</v>
      </c>
      <c r="H93" s="8">
        <v>31.56</v>
      </c>
      <c r="I93" s="58">
        <f t="shared" si="13"/>
        <v>12.624</v>
      </c>
      <c r="J93" s="9"/>
      <c r="K93" s="31">
        <f t="shared" si="14"/>
        <v>76.904</v>
      </c>
      <c r="L93" s="4">
        <v>68</v>
      </c>
      <c r="M93" s="3"/>
      <c r="N93" s="106"/>
      <c r="O93" s="39"/>
      <c r="P93" s="18"/>
      <c r="S93" s="108"/>
    </row>
    <row r="94" spans="1:16" ht="21.75" customHeight="1">
      <c r="A94" s="61" t="s">
        <v>118</v>
      </c>
      <c r="B94" s="61">
        <v>386</v>
      </c>
      <c r="C94" s="7">
        <f t="shared" si="10"/>
        <v>46.32</v>
      </c>
      <c r="D94" s="3">
        <v>31</v>
      </c>
      <c r="E94" s="8">
        <f t="shared" si="11"/>
        <v>12.4</v>
      </c>
      <c r="F94" s="8">
        <v>16</v>
      </c>
      <c r="G94" s="7">
        <f t="shared" si="12"/>
        <v>6.4</v>
      </c>
      <c r="H94" s="8">
        <v>24.91</v>
      </c>
      <c r="I94" s="58">
        <f t="shared" si="13"/>
        <v>9.964</v>
      </c>
      <c r="J94" s="9">
        <v>1.5</v>
      </c>
      <c r="K94" s="31">
        <f t="shared" si="14"/>
        <v>76.584</v>
      </c>
      <c r="L94" s="4">
        <v>69</v>
      </c>
      <c r="M94" s="3"/>
      <c r="N94" s="106"/>
      <c r="O94" s="39"/>
      <c r="P94" s="18"/>
    </row>
    <row r="95" spans="1:16" ht="21.75" customHeight="1">
      <c r="A95" s="61" t="s">
        <v>130</v>
      </c>
      <c r="B95" s="61">
        <v>377</v>
      </c>
      <c r="C95" s="7">
        <f t="shared" si="10"/>
        <v>45.24</v>
      </c>
      <c r="D95" s="3">
        <v>32</v>
      </c>
      <c r="E95" s="8">
        <f t="shared" si="11"/>
        <v>12.8</v>
      </c>
      <c r="F95" s="8">
        <v>15.2</v>
      </c>
      <c r="G95" s="7">
        <f t="shared" si="12"/>
        <v>6.08</v>
      </c>
      <c r="H95" s="8">
        <v>29.89</v>
      </c>
      <c r="I95" s="8">
        <f t="shared" si="13"/>
        <v>11.956000000000001</v>
      </c>
      <c r="J95" s="9">
        <v>0.5</v>
      </c>
      <c r="K95" s="10">
        <f t="shared" si="14"/>
        <v>76.57600000000001</v>
      </c>
      <c r="L95" s="4">
        <v>70</v>
      </c>
      <c r="M95" s="3"/>
      <c r="N95" s="105"/>
      <c r="O95" s="39"/>
      <c r="P95" s="18"/>
    </row>
    <row r="96" spans="1:16" ht="21.75" customHeight="1">
      <c r="A96" s="61" t="s">
        <v>123</v>
      </c>
      <c r="B96" s="61">
        <v>381</v>
      </c>
      <c r="C96" s="7">
        <f t="shared" si="10"/>
        <v>45.72</v>
      </c>
      <c r="D96" s="3">
        <v>34</v>
      </c>
      <c r="E96" s="8">
        <f t="shared" si="11"/>
        <v>13.600000000000001</v>
      </c>
      <c r="F96" s="8">
        <v>14.2</v>
      </c>
      <c r="G96" s="7">
        <f t="shared" si="12"/>
        <v>5.68</v>
      </c>
      <c r="H96" s="8">
        <v>26.36</v>
      </c>
      <c r="I96" s="8">
        <f t="shared" si="13"/>
        <v>10.544</v>
      </c>
      <c r="J96" s="9">
        <v>1</v>
      </c>
      <c r="K96" s="10">
        <f t="shared" si="14"/>
        <v>76.544</v>
      </c>
      <c r="L96" s="4">
        <v>71</v>
      </c>
      <c r="M96" s="3"/>
      <c r="N96" s="105"/>
      <c r="O96" s="39"/>
      <c r="P96" s="18"/>
    </row>
    <row r="97" spans="1:16" ht="21.75" customHeight="1">
      <c r="A97" s="61" t="s">
        <v>146</v>
      </c>
      <c r="B97" s="61">
        <v>369</v>
      </c>
      <c r="C97" s="7">
        <f t="shared" si="10"/>
        <v>44.279999999999994</v>
      </c>
      <c r="D97" s="3">
        <v>33</v>
      </c>
      <c r="E97" s="8">
        <f t="shared" si="11"/>
        <v>13.200000000000001</v>
      </c>
      <c r="F97" s="8">
        <v>16.8</v>
      </c>
      <c r="G97" s="7">
        <f t="shared" si="12"/>
        <v>6.720000000000001</v>
      </c>
      <c r="H97" s="8">
        <v>30.67</v>
      </c>
      <c r="I97" s="8">
        <f t="shared" si="13"/>
        <v>12.268</v>
      </c>
      <c r="J97" s="9"/>
      <c r="K97" s="10">
        <f t="shared" si="14"/>
        <v>76.468</v>
      </c>
      <c r="L97" s="4">
        <v>72</v>
      </c>
      <c r="M97" s="3"/>
      <c r="N97" s="105"/>
      <c r="O97" s="39"/>
      <c r="P97" s="18"/>
    </row>
    <row r="98" spans="1:16" ht="21.75" customHeight="1">
      <c r="A98" s="61" t="s">
        <v>124</v>
      </c>
      <c r="B98" s="61">
        <v>380</v>
      </c>
      <c r="C98" s="7">
        <f t="shared" si="10"/>
        <v>45.6</v>
      </c>
      <c r="D98" s="3">
        <v>29</v>
      </c>
      <c r="E98" s="8">
        <f t="shared" si="11"/>
        <v>11.600000000000001</v>
      </c>
      <c r="F98" s="8">
        <v>15.6</v>
      </c>
      <c r="G98" s="7">
        <f t="shared" si="12"/>
        <v>6.24</v>
      </c>
      <c r="H98" s="8">
        <v>30.78</v>
      </c>
      <c r="I98" s="8">
        <f t="shared" si="13"/>
        <v>12.312000000000001</v>
      </c>
      <c r="J98" s="9">
        <v>0.5</v>
      </c>
      <c r="K98" s="10">
        <f t="shared" si="14"/>
        <v>76.25200000000001</v>
      </c>
      <c r="L98" s="4">
        <v>73</v>
      </c>
      <c r="M98" s="3"/>
      <c r="N98" s="105"/>
      <c r="O98" s="39"/>
      <c r="P98" s="18"/>
    </row>
    <row r="99" spans="1:16" ht="21.75" customHeight="1">
      <c r="A99" s="61" t="s">
        <v>155</v>
      </c>
      <c r="B99" s="61">
        <v>365</v>
      </c>
      <c r="C99" s="7">
        <f t="shared" si="10"/>
        <v>43.8</v>
      </c>
      <c r="D99" s="3">
        <v>33</v>
      </c>
      <c r="E99" s="8">
        <f t="shared" si="11"/>
        <v>13.200000000000001</v>
      </c>
      <c r="F99" s="8">
        <v>15.4</v>
      </c>
      <c r="G99" s="7">
        <f t="shared" si="12"/>
        <v>6.16</v>
      </c>
      <c r="H99" s="8">
        <v>30.33</v>
      </c>
      <c r="I99" s="8">
        <f t="shared" si="13"/>
        <v>12.132</v>
      </c>
      <c r="J99" s="9">
        <v>0.5</v>
      </c>
      <c r="K99" s="10">
        <f t="shared" si="14"/>
        <v>75.792</v>
      </c>
      <c r="L99" s="4">
        <v>74</v>
      </c>
      <c r="M99" s="3"/>
      <c r="N99" s="105"/>
      <c r="O99" s="39"/>
      <c r="P99" s="18"/>
    </row>
    <row r="100" spans="1:16" ht="21.75" customHeight="1">
      <c r="A100" s="61" t="s">
        <v>156</v>
      </c>
      <c r="B100" s="61">
        <v>365</v>
      </c>
      <c r="C100" s="7">
        <f t="shared" si="10"/>
        <v>43.8</v>
      </c>
      <c r="D100" s="39">
        <v>28</v>
      </c>
      <c r="E100" s="8">
        <f t="shared" si="11"/>
        <v>11.200000000000001</v>
      </c>
      <c r="F100" s="42">
        <v>15.8</v>
      </c>
      <c r="G100" s="7">
        <f t="shared" si="12"/>
        <v>6.32</v>
      </c>
      <c r="H100" s="42">
        <v>33.56</v>
      </c>
      <c r="I100" s="42">
        <f t="shared" si="13"/>
        <v>13.424000000000001</v>
      </c>
      <c r="J100" s="9">
        <v>1</v>
      </c>
      <c r="K100" s="10">
        <f t="shared" si="14"/>
        <v>75.744</v>
      </c>
      <c r="L100" s="4">
        <v>75</v>
      </c>
      <c r="M100" s="3"/>
      <c r="N100" s="106"/>
      <c r="O100" s="39"/>
      <c r="P100" s="18"/>
    </row>
    <row r="101" spans="1:16" ht="21.75" customHeight="1">
      <c r="A101" s="61" t="s">
        <v>140</v>
      </c>
      <c r="B101" s="61">
        <v>375</v>
      </c>
      <c r="C101" s="7">
        <f t="shared" si="10"/>
        <v>45</v>
      </c>
      <c r="D101" s="39">
        <v>29</v>
      </c>
      <c r="E101" s="8">
        <f t="shared" si="11"/>
        <v>11.600000000000001</v>
      </c>
      <c r="F101" s="42">
        <v>16.6</v>
      </c>
      <c r="G101" s="7">
        <f t="shared" si="12"/>
        <v>6.640000000000001</v>
      </c>
      <c r="H101" s="42">
        <v>29.82</v>
      </c>
      <c r="I101" s="42">
        <f t="shared" si="13"/>
        <v>11.928</v>
      </c>
      <c r="J101" s="9"/>
      <c r="K101" s="10">
        <f t="shared" si="14"/>
        <v>75.168</v>
      </c>
      <c r="L101" s="4">
        <v>76</v>
      </c>
      <c r="M101" s="17"/>
      <c r="N101" s="107"/>
      <c r="O101" s="12"/>
      <c r="P101" s="18"/>
    </row>
    <row r="102" spans="1:16" ht="21.75" customHeight="1">
      <c r="A102" s="61" t="s">
        <v>152</v>
      </c>
      <c r="B102" s="61">
        <v>366</v>
      </c>
      <c r="C102" s="7">
        <f t="shared" si="10"/>
        <v>43.92</v>
      </c>
      <c r="D102" s="39">
        <v>31</v>
      </c>
      <c r="E102" s="8">
        <f t="shared" si="11"/>
        <v>12.4</v>
      </c>
      <c r="F102" s="42">
        <v>16.2</v>
      </c>
      <c r="G102" s="7">
        <f t="shared" si="12"/>
        <v>6.48</v>
      </c>
      <c r="H102" s="42">
        <v>29.55</v>
      </c>
      <c r="I102" s="42">
        <f t="shared" si="13"/>
        <v>11.82</v>
      </c>
      <c r="J102" s="9">
        <v>0.5</v>
      </c>
      <c r="K102" s="10">
        <f t="shared" si="14"/>
        <v>75.12</v>
      </c>
      <c r="L102" s="4">
        <v>77</v>
      </c>
      <c r="M102" s="17"/>
      <c r="N102" s="106"/>
      <c r="O102" s="34"/>
      <c r="P102" s="18"/>
    </row>
    <row r="103" spans="1:16" ht="21.75" customHeight="1">
      <c r="A103" s="61" t="s">
        <v>134</v>
      </c>
      <c r="B103" s="61">
        <v>376</v>
      </c>
      <c r="C103" s="7">
        <f t="shared" si="10"/>
        <v>45.12</v>
      </c>
      <c r="D103" s="29">
        <v>28</v>
      </c>
      <c r="E103" s="8">
        <f t="shared" si="11"/>
        <v>11.200000000000001</v>
      </c>
      <c r="F103" s="58">
        <v>17.8</v>
      </c>
      <c r="G103" s="7">
        <f t="shared" si="12"/>
        <v>7.120000000000001</v>
      </c>
      <c r="H103" s="58">
        <v>27.64</v>
      </c>
      <c r="I103" s="58">
        <f t="shared" si="13"/>
        <v>11.056000000000001</v>
      </c>
      <c r="J103" s="30">
        <v>0.5</v>
      </c>
      <c r="K103" s="31">
        <f t="shared" si="14"/>
        <v>74.996</v>
      </c>
      <c r="L103" s="4">
        <v>78</v>
      </c>
      <c r="M103" s="3"/>
      <c r="N103" s="111"/>
      <c r="O103" s="43"/>
      <c r="P103" s="72"/>
    </row>
    <row r="104" spans="1:16" ht="21.75" customHeight="1">
      <c r="A104" s="89" t="s">
        <v>158</v>
      </c>
      <c r="B104" s="89">
        <v>353</v>
      </c>
      <c r="C104" s="7">
        <f t="shared" si="10"/>
        <v>42.35999999999999</v>
      </c>
      <c r="D104" s="39">
        <v>32</v>
      </c>
      <c r="E104" s="8">
        <f t="shared" si="11"/>
        <v>12.8</v>
      </c>
      <c r="F104" s="39">
        <v>12.6</v>
      </c>
      <c r="G104" s="7">
        <f t="shared" si="12"/>
        <v>5.04</v>
      </c>
      <c r="H104" s="42">
        <v>33</v>
      </c>
      <c r="I104" s="44">
        <f t="shared" si="13"/>
        <v>13.200000000000001</v>
      </c>
      <c r="J104" s="9">
        <v>0.5</v>
      </c>
      <c r="K104" s="31">
        <f t="shared" si="14"/>
        <v>73.89999999999999</v>
      </c>
      <c r="L104" s="4">
        <v>79</v>
      </c>
      <c r="M104" s="3" t="s">
        <v>19</v>
      </c>
      <c r="N104" s="106"/>
      <c r="O104" s="39"/>
      <c r="P104" s="71" t="s">
        <v>20</v>
      </c>
    </row>
    <row r="105" spans="1:16" ht="21.75" customHeight="1">
      <c r="A105" s="61" t="s">
        <v>154</v>
      </c>
      <c r="B105" s="61">
        <v>365</v>
      </c>
      <c r="C105" s="7">
        <f t="shared" si="10"/>
        <v>43.8</v>
      </c>
      <c r="D105" s="3">
        <v>29</v>
      </c>
      <c r="E105" s="8">
        <f t="shared" si="11"/>
        <v>11.600000000000001</v>
      </c>
      <c r="F105" s="8">
        <v>15.4</v>
      </c>
      <c r="G105" s="7">
        <f t="shared" si="12"/>
        <v>6.16</v>
      </c>
      <c r="H105" s="8">
        <v>30.33</v>
      </c>
      <c r="I105" s="8">
        <f t="shared" si="13"/>
        <v>12.132</v>
      </c>
      <c r="J105" s="9"/>
      <c r="K105" s="10">
        <f t="shared" si="14"/>
        <v>73.69200000000001</v>
      </c>
      <c r="L105" s="4">
        <v>80</v>
      </c>
      <c r="M105" s="3"/>
      <c r="N105" s="105"/>
      <c r="O105" s="39"/>
      <c r="P105" s="18"/>
    </row>
    <row r="106" spans="1:16" ht="21.75" customHeight="1">
      <c r="A106" s="61" t="s">
        <v>141</v>
      </c>
      <c r="B106" s="61">
        <v>374</v>
      </c>
      <c r="C106" s="7">
        <f t="shared" si="10"/>
        <v>44.879999999999995</v>
      </c>
      <c r="D106" s="39">
        <v>29</v>
      </c>
      <c r="E106" s="8">
        <f t="shared" si="11"/>
        <v>11.600000000000001</v>
      </c>
      <c r="F106" s="42">
        <v>15.4</v>
      </c>
      <c r="G106" s="7">
        <f t="shared" si="12"/>
        <v>6.16</v>
      </c>
      <c r="H106" s="42">
        <v>26.36</v>
      </c>
      <c r="I106" s="42">
        <f t="shared" si="13"/>
        <v>10.544</v>
      </c>
      <c r="J106" s="9">
        <v>0.5</v>
      </c>
      <c r="K106" s="10">
        <f t="shared" si="14"/>
        <v>73.684</v>
      </c>
      <c r="L106" s="4">
        <v>81</v>
      </c>
      <c r="M106" s="17"/>
      <c r="N106" s="105"/>
      <c r="O106" s="34"/>
      <c r="P106" s="18"/>
    </row>
    <row r="107" spans="1:16" ht="21.75" customHeight="1">
      <c r="A107" s="89" t="s">
        <v>159</v>
      </c>
      <c r="B107" s="89">
        <v>326</v>
      </c>
      <c r="C107" s="7">
        <f t="shared" si="10"/>
        <v>39.12</v>
      </c>
      <c r="D107" s="39">
        <v>34</v>
      </c>
      <c r="E107" s="8">
        <f t="shared" si="11"/>
        <v>13.600000000000001</v>
      </c>
      <c r="F107" s="39">
        <v>16.8</v>
      </c>
      <c r="G107" s="7">
        <f t="shared" si="12"/>
        <v>6.720000000000001</v>
      </c>
      <c r="H107" s="42">
        <v>33.82</v>
      </c>
      <c r="I107" s="42">
        <f t="shared" si="13"/>
        <v>13.528</v>
      </c>
      <c r="J107" s="9">
        <v>0.5</v>
      </c>
      <c r="K107" s="10">
        <f t="shared" si="14"/>
        <v>73.468</v>
      </c>
      <c r="L107" s="4">
        <v>82</v>
      </c>
      <c r="M107" s="3" t="s">
        <v>19</v>
      </c>
      <c r="N107" s="107"/>
      <c r="O107" s="12"/>
      <c r="P107" s="71" t="s">
        <v>20</v>
      </c>
    </row>
    <row r="108" spans="1:16" ht="21.75" customHeight="1">
      <c r="A108" s="61" t="s">
        <v>137</v>
      </c>
      <c r="B108" s="61">
        <v>375</v>
      </c>
      <c r="C108" s="7">
        <f t="shared" si="10"/>
        <v>45</v>
      </c>
      <c r="D108" s="3">
        <v>25</v>
      </c>
      <c r="E108" s="8">
        <f t="shared" si="11"/>
        <v>10</v>
      </c>
      <c r="F108" s="8">
        <v>15.2</v>
      </c>
      <c r="G108" s="7">
        <f t="shared" si="12"/>
        <v>6.08</v>
      </c>
      <c r="H108" s="8">
        <v>30.2</v>
      </c>
      <c r="I108" s="8">
        <f t="shared" si="13"/>
        <v>12.08</v>
      </c>
      <c r="J108" s="9"/>
      <c r="K108" s="10">
        <f t="shared" si="14"/>
        <v>73.16</v>
      </c>
      <c r="L108" s="4">
        <v>83</v>
      </c>
      <c r="M108" s="3"/>
      <c r="N108" s="106"/>
      <c r="O108" s="39"/>
      <c r="P108" s="18"/>
    </row>
    <row r="109" spans="1:16" ht="21.75" customHeight="1">
      <c r="A109" s="61" t="s">
        <v>139</v>
      </c>
      <c r="B109" s="61">
        <v>375</v>
      </c>
      <c r="C109" s="7">
        <f t="shared" si="10"/>
        <v>45</v>
      </c>
      <c r="D109" s="39">
        <v>29</v>
      </c>
      <c r="E109" s="8">
        <f t="shared" si="11"/>
        <v>11.600000000000001</v>
      </c>
      <c r="F109" s="42">
        <v>0</v>
      </c>
      <c r="G109" s="7">
        <f t="shared" si="12"/>
        <v>0</v>
      </c>
      <c r="H109" s="42">
        <v>27.09</v>
      </c>
      <c r="I109" s="44">
        <f t="shared" si="13"/>
        <v>10.836</v>
      </c>
      <c r="J109" s="9">
        <v>1.5</v>
      </c>
      <c r="K109" s="31">
        <f t="shared" si="14"/>
        <v>68.936</v>
      </c>
      <c r="L109" s="4">
        <v>84</v>
      </c>
      <c r="M109" s="17"/>
      <c r="N109" s="113"/>
      <c r="O109" s="12"/>
      <c r="P109" s="18"/>
    </row>
    <row r="110" spans="1:16" ht="21.75" customHeight="1">
      <c r="A110" s="62" t="s">
        <v>157</v>
      </c>
      <c r="B110" s="62">
        <v>356</v>
      </c>
      <c r="C110" s="7">
        <f t="shared" si="10"/>
        <v>42.72</v>
      </c>
      <c r="D110" s="39">
        <v>17</v>
      </c>
      <c r="E110" s="8">
        <f t="shared" si="11"/>
        <v>6.800000000000001</v>
      </c>
      <c r="F110" s="42">
        <v>14.75</v>
      </c>
      <c r="G110" s="7">
        <f t="shared" si="12"/>
        <v>5.9</v>
      </c>
      <c r="H110" s="42">
        <v>32.73</v>
      </c>
      <c r="I110" s="42">
        <f t="shared" si="13"/>
        <v>13.091999999999999</v>
      </c>
      <c r="J110" s="9"/>
      <c r="K110" s="10">
        <f t="shared" si="14"/>
        <v>68.512</v>
      </c>
      <c r="L110" s="4">
        <v>85</v>
      </c>
      <c r="M110" s="3" t="s">
        <v>19</v>
      </c>
      <c r="N110" s="107"/>
      <c r="O110" s="12"/>
      <c r="P110" s="71" t="s">
        <v>20</v>
      </c>
    </row>
  </sheetData>
  <sheetProtection/>
  <mergeCells count="16">
    <mergeCell ref="H3:I3"/>
    <mergeCell ref="M2:M4"/>
    <mergeCell ref="N2:N4"/>
    <mergeCell ref="L2:L4"/>
    <mergeCell ref="K2:K3"/>
    <mergeCell ref="B3:B4"/>
    <mergeCell ref="A1:P1"/>
    <mergeCell ref="A2:A4"/>
    <mergeCell ref="B2:C2"/>
    <mergeCell ref="D2:I2"/>
    <mergeCell ref="J2:J3"/>
    <mergeCell ref="C3:C4"/>
    <mergeCell ref="D3:E3"/>
    <mergeCell ref="O2:O4"/>
    <mergeCell ref="P2:P4"/>
    <mergeCell ref="F3:G3"/>
  </mergeCells>
  <printOptions/>
  <pageMargins left="0.5511811023622047" right="0.35433070866141736" top="0.7874015748031497" bottom="0.984251968503937" header="0.5118110236220472" footer="0.5118110236220472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F24" sqref="F24"/>
    </sheetView>
  </sheetViews>
  <sheetFormatPr defaultColWidth="9.00390625" defaultRowHeight="14.25"/>
  <cols>
    <col min="1" max="1" width="9.25390625" style="1" customWidth="1"/>
    <col min="2" max="2" width="6.875" style="0" customWidth="1"/>
    <col min="3" max="3" width="7.875" style="0" customWidth="1"/>
    <col min="4" max="4" width="6.00390625" style="0" customWidth="1"/>
    <col min="5" max="5" width="7.25390625" style="1" customWidth="1"/>
    <col min="6" max="6" width="7.00390625" style="1" customWidth="1"/>
    <col min="7" max="7" width="8.00390625" style="1" customWidth="1"/>
    <col min="8" max="8" width="7.875" style="1" customWidth="1"/>
    <col min="9" max="9" width="10.50390625" style="1" customWidth="1"/>
    <col min="10" max="10" width="9.50390625" style="1" customWidth="1"/>
    <col min="11" max="11" width="8.375" style="0" customWidth="1"/>
    <col min="12" max="12" width="6.375" style="0" customWidth="1"/>
    <col min="13" max="13" width="9.875" style="0" customWidth="1"/>
    <col min="14" max="14" width="6.625" style="0" customWidth="1"/>
    <col min="15" max="15" width="8.75390625" style="0" customWidth="1"/>
    <col min="16" max="16" width="7.375" style="0" customWidth="1"/>
  </cols>
  <sheetData>
    <row r="1" spans="1:16" ht="69" customHeight="1" thickBot="1">
      <c r="A1" s="138" t="s">
        <v>163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1:16" ht="24.75" customHeight="1" thickTop="1">
      <c r="A2" s="140" t="s">
        <v>0</v>
      </c>
      <c r="B2" s="143" t="s">
        <v>1</v>
      </c>
      <c r="C2" s="143"/>
      <c r="D2" s="143" t="s">
        <v>3</v>
      </c>
      <c r="E2" s="143"/>
      <c r="F2" s="143"/>
      <c r="G2" s="143"/>
      <c r="H2" s="143"/>
      <c r="I2" s="143"/>
      <c r="J2" s="143" t="s">
        <v>4</v>
      </c>
      <c r="K2" s="146" t="s">
        <v>2</v>
      </c>
      <c r="L2" s="146" t="s">
        <v>5</v>
      </c>
      <c r="M2" s="153" t="s">
        <v>6</v>
      </c>
      <c r="N2" s="153" t="s">
        <v>7</v>
      </c>
      <c r="O2" s="153" t="s">
        <v>8</v>
      </c>
      <c r="P2" s="150" t="s">
        <v>9</v>
      </c>
    </row>
    <row r="3" spans="1:16" ht="24.75" customHeight="1">
      <c r="A3" s="141"/>
      <c r="B3" s="144" t="s">
        <v>10</v>
      </c>
      <c r="C3" s="144" t="s">
        <v>11</v>
      </c>
      <c r="D3" s="149" t="s">
        <v>166</v>
      </c>
      <c r="E3" s="144"/>
      <c r="F3" s="149" t="s">
        <v>165</v>
      </c>
      <c r="G3" s="144"/>
      <c r="H3" s="149" t="s">
        <v>164</v>
      </c>
      <c r="I3" s="144"/>
      <c r="J3" s="144"/>
      <c r="K3" s="147"/>
      <c r="L3" s="147"/>
      <c r="M3" s="154"/>
      <c r="N3" s="156"/>
      <c r="O3" s="156"/>
      <c r="P3" s="151"/>
    </row>
    <row r="4" spans="1:16" ht="24.75" customHeight="1">
      <c r="A4" s="142"/>
      <c r="B4" s="145"/>
      <c r="C4" s="145"/>
      <c r="D4" s="14" t="s">
        <v>10</v>
      </c>
      <c r="E4" s="15" t="s">
        <v>15</v>
      </c>
      <c r="F4" s="15" t="s">
        <v>10</v>
      </c>
      <c r="G4" s="15" t="s">
        <v>16</v>
      </c>
      <c r="H4" s="15" t="s">
        <v>10</v>
      </c>
      <c r="I4" s="15" t="s">
        <v>16</v>
      </c>
      <c r="J4" s="15"/>
      <c r="K4" s="148"/>
      <c r="L4" s="148"/>
      <c r="M4" s="155"/>
      <c r="N4" s="155"/>
      <c r="O4" s="155"/>
      <c r="P4" s="152"/>
    </row>
    <row r="5" spans="1:16" ht="21.75" customHeight="1">
      <c r="A5" s="56" t="s">
        <v>45</v>
      </c>
      <c r="B5" s="37"/>
      <c r="C5" s="11"/>
      <c r="D5" s="11"/>
      <c r="E5" s="12"/>
      <c r="F5" s="12"/>
      <c r="G5" s="12"/>
      <c r="H5" s="12"/>
      <c r="I5" s="12"/>
      <c r="J5" s="12"/>
      <c r="K5" s="11"/>
      <c r="L5" s="11"/>
      <c r="M5" s="3" t="s">
        <v>19</v>
      </c>
      <c r="N5" s="3"/>
      <c r="O5" s="3"/>
      <c r="P5" s="18" t="s">
        <v>14</v>
      </c>
    </row>
    <row r="6" spans="1:16" ht="21.75" customHeight="1">
      <c r="A6" s="56" t="s">
        <v>46</v>
      </c>
      <c r="B6" s="37"/>
      <c r="C6" s="11"/>
      <c r="D6" s="11"/>
      <c r="E6" s="12"/>
      <c r="F6" s="12"/>
      <c r="G6" s="12"/>
      <c r="H6" s="12"/>
      <c r="I6" s="12"/>
      <c r="J6" s="12"/>
      <c r="K6" s="11"/>
      <c r="L6" s="11"/>
      <c r="M6" s="3" t="s">
        <v>19</v>
      </c>
      <c r="N6" s="3"/>
      <c r="O6" s="3"/>
      <c r="P6" s="18" t="s">
        <v>14</v>
      </c>
    </row>
    <row r="7" spans="1:16" ht="21.75" customHeight="1">
      <c r="A7" s="56" t="s">
        <v>47</v>
      </c>
      <c r="B7" s="37"/>
      <c r="C7" s="11"/>
      <c r="D7" s="11"/>
      <c r="E7" s="12"/>
      <c r="F7" s="12"/>
      <c r="G7" s="12"/>
      <c r="H7" s="12"/>
      <c r="I7" s="12"/>
      <c r="J7" s="12"/>
      <c r="K7" s="11"/>
      <c r="L7" s="11"/>
      <c r="M7" s="3" t="s">
        <v>19</v>
      </c>
      <c r="N7" s="3"/>
      <c r="O7" s="3"/>
      <c r="P7" s="18" t="s">
        <v>14</v>
      </c>
    </row>
    <row r="8" spans="1:16" ht="21.75" customHeight="1">
      <c r="A8" s="56" t="s">
        <v>48</v>
      </c>
      <c r="B8" s="37"/>
      <c r="C8" s="11"/>
      <c r="D8" s="11"/>
      <c r="E8" s="12"/>
      <c r="F8" s="12"/>
      <c r="G8" s="12"/>
      <c r="H8" s="12"/>
      <c r="I8" s="12"/>
      <c r="J8" s="12"/>
      <c r="K8" s="11"/>
      <c r="L8" s="11"/>
      <c r="M8" s="3" t="s">
        <v>19</v>
      </c>
      <c r="N8" s="3"/>
      <c r="O8" s="3"/>
      <c r="P8" s="18" t="s">
        <v>14</v>
      </c>
    </row>
    <row r="9" spans="1:16" ht="21.75" customHeight="1">
      <c r="A9" s="56" t="s">
        <v>49</v>
      </c>
      <c r="B9" s="37"/>
      <c r="C9" s="23"/>
      <c r="D9" s="23"/>
      <c r="E9" s="28"/>
      <c r="F9" s="28"/>
      <c r="G9" s="28"/>
      <c r="H9" s="28"/>
      <c r="I9" s="28"/>
      <c r="J9" s="28"/>
      <c r="K9" s="23"/>
      <c r="L9" s="23"/>
      <c r="M9" s="3" t="s">
        <v>19</v>
      </c>
      <c r="N9" s="3"/>
      <c r="O9" s="4"/>
      <c r="P9" s="18" t="s">
        <v>12</v>
      </c>
    </row>
    <row r="10" spans="1:16" ht="21.75" customHeight="1">
      <c r="A10" s="67" t="s">
        <v>50</v>
      </c>
      <c r="B10" s="61">
        <v>428</v>
      </c>
      <c r="C10" s="45">
        <f aca="true" t="shared" si="0" ref="C10:C15">B10*0.12</f>
        <v>51.36</v>
      </c>
      <c r="D10" s="46">
        <v>36</v>
      </c>
      <c r="E10" s="46">
        <f aca="true" t="shared" si="1" ref="E10:E15">D10*0.4</f>
        <v>14.4</v>
      </c>
      <c r="F10" s="46">
        <v>18.6</v>
      </c>
      <c r="G10" s="46">
        <f aca="true" t="shared" si="2" ref="G10:G15">+F10*0.4</f>
        <v>7.440000000000001</v>
      </c>
      <c r="H10" s="47">
        <v>37.63</v>
      </c>
      <c r="I10" s="47">
        <f aca="true" t="shared" si="3" ref="I10:I15">H10*0.4</f>
        <v>15.052000000000001</v>
      </c>
      <c r="J10" s="9"/>
      <c r="K10" s="22">
        <f aca="true" t="shared" si="4" ref="K10:K15">C10+E10+G10+I10+J10</f>
        <v>88.25200000000001</v>
      </c>
      <c r="L10" s="4">
        <v>1</v>
      </c>
      <c r="M10" s="3" t="s">
        <v>19</v>
      </c>
      <c r="N10" s="4"/>
      <c r="O10" s="4"/>
      <c r="P10" s="24"/>
    </row>
    <row r="11" spans="1:16" ht="21.75" customHeight="1">
      <c r="A11" s="67" t="s">
        <v>54</v>
      </c>
      <c r="B11" s="61">
        <v>392</v>
      </c>
      <c r="C11" s="48">
        <f t="shared" si="0"/>
        <v>47.04</v>
      </c>
      <c r="D11" s="49">
        <v>36</v>
      </c>
      <c r="E11" s="46">
        <f t="shared" si="1"/>
        <v>14.4</v>
      </c>
      <c r="F11" s="49">
        <v>18</v>
      </c>
      <c r="G11" s="49">
        <f t="shared" si="2"/>
        <v>7.2</v>
      </c>
      <c r="H11" s="50">
        <v>35.11</v>
      </c>
      <c r="I11" s="50">
        <f t="shared" si="3"/>
        <v>14.044</v>
      </c>
      <c r="J11" s="9">
        <v>1</v>
      </c>
      <c r="K11" s="22">
        <f t="shared" si="4"/>
        <v>83.684</v>
      </c>
      <c r="L11" s="4">
        <v>2</v>
      </c>
      <c r="M11" s="3" t="s">
        <v>19</v>
      </c>
      <c r="N11" s="4"/>
      <c r="O11" s="101"/>
      <c r="P11" s="16"/>
    </row>
    <row r="12" spans="1:16" ht="21.75" customHeight="1">
      <c r="A12" s="67" t="s">
        <v>51</v>
      </c>
      <c r="B12" s="61">
        <v>409</v>
      </c>
      <c r="C12" s="48">
        <f t="shared" si="0"/>
        <v>49.08</v>
      </c>
      <c r="D12" s="49">
        <v>35</v>
      </c>
      <c r="E12" s="46">
        <f t="shared" si="1"/>
        <v>14</v>
      </c>
      <c r="F12" s="49">
        <v>16.4</v>
      </c>
      <c r="G12" s="49">
        <f t="shared" si="2"/>
        <v>6.56</v>
      </c>
      <c r="H12" s="50">
        <v>33.56</v>
      </c>
      <c r="I12" s="50">
        <f t="shared" si="3"/>
        <v>13.424000000000001</v>
      </c>
      <c r="J12" s="9">
        <v>0.5</v>
      </c>
      <c r="K12" s="22">
        <f t="shared" si="4"/>
        <v>83.56400000000001</v>
      </c>
      <c r="L12" s="4">
        <v>3</v>
      </c>
      <c r="M12" s="3" t="s">
        <v>19</v>
      </c>
      <c r="N12" s="3"/>
      <c r="O12" s="3"/>
      <c r="P12" s="16"/>
    </row>
    <row r="13" spans="1:16" ht="21.75" customHeight="1">
      <c r="A13" s="67" t="s">
        <v>52</v>
      </c>
      <c r="B13" s="61">
        <v>403</v>
      </c>
      <c r="C13" s="48">
        <f t="shared" si="0"/>
        <v>48.36</v>
      </c>
      <c r="D13" s="51">
        <v>33</v>
      </c>
      <c r="E13" s="46">
        <f t="shared" si="1"/>
        <v>13.200000000000001</v>
      </c>
      <c r="F13" s="49">
        <v>17.4</v>
      </c>
      <c r="G13" s="49">
        <f t="shared" si="2"/>
        <v>6.96</v>
      </c>
      <c r="H13" s="49">
        <v>32.11</v>
      </c>
      <c r="I13" s="50">
        <f t="shared" si="3"/>
        <v>12.844000000000001</v>
      </c>
      <c r="J13" s="9">
        <v>2</v>
      </c>
      <c r="K13" s="22">
        <f t="shared" si="4"/>
        <v>83.364</v>
      </c>
      <c r="L13" s="4">
        <v>4</v>
      </c>
      <c r="M13" s="3" t="s">
        <v>19</v>
      </c>
      <c r="N13" s="3"/>
      <c r="O13" s="3"/>
      <c r="P13" s="16"/>
    </row>
    <row r="14" spans="1:16" ht="21.75" customHeight="1">
      <c r="A14" s="67" t="s">
        <v>53</v>
      </c>
      <c r="B14" s="61">
        <v>393</v>
      </c>
      <c r="C14" s="52">
        <f t="shared" si="0"/>
        <v>47.16</v>
      </c>
      <c r="D14" s="53">
        <v>34</v>
      </c>
      <c r="E14" s="46">
        <f t="shared" si="1"/>
        <v>13.600000000000001</v>
      </c>
      <c r="F14" s="53">
        <v>15.2</v>
      </c>
      <c r="G14" s="53">
        <f t="shared" si="2"/>
        <v>6.08</v>
      </c>
      <c r="H14" s="54">
        <v>35.22</v>
      </c>
      <c r="I14" s="54">
        <f t="shared" si="3"/>
        <v>14.088000000000001</v>
      </c>
      <c r="J14" s="30">
        <v>2</v>
      </c>
      <c r="K14" s="31">
        <f t="shared" si="4"/>
        <v>82.928</v>
      </c>
      <c r="L14" s="4">
        <v>5</v>
      </c>
      <c r="M14" s="3"/>
      <c r="N14" s="29"/>
      <c r="O14" s="29"/>
      <c r="P14" s="32"/>
    </row>
    <row r="15" spans="1:16" s="83" customFormat="1" ht="21.75" customHeight="1" thickBot="1">
      <c r="A15" s="74" t="s">
        <v>55</v>
      </c>
      <c r="B15" s="75">
        <v>356</v>
      </c>
      <c r="C15" s="76">
        <f t="shared" si="0"/>
        <v>42.72</v>
      </c>
      <c r="D15" s="77">
        <v>31</v>
      </c>
      <c r="E15" s="77">
        <f t="shared" si="1"/>
        <v>12.4</v>
      </c>
      <c r="F15" s="77">
        <v>16.8</v>
      </c>
      <c r="G15" s="77">
        <f t="shared" si="2"/>
        <v>6.720000000000001</v>
      </c>
      <c r="H15" s="78">
        <v>34.56</v>
      </c>
      <c r="I15" s="78">
        <f t="shared" si="3"/>
        <v>13.824000000000002</v>
      </c>
      <c r="J15" s="79">
        <v>0.5</v>
      </c>
      <c r="K15" s="80">
        <f t="shared" si="4"/>
        <v>76.164</v>
      </c>
      <c r="L15" s="4">
        <v>6</v>
      </c>
      <c r="M15" s="115" t="s">
        <v>19</v>
      </c>
      <c r="N15" s="81"/>
      <c r="O15" s="81"/>
      <c r="P15" s="82" t="s">
        <v>160</v>
      </c>
    </row>
    <row r="16" ht="15" thickTop="1"/>
  </sheetData>
  <sheetProtection/>
  <mergeCells count="16">
    <mergeCell ref="H3:I3"/>
    <mergeCell ref="P2:P4"/>
    <mergeCell ref="L2:L4"/>
    <mergeCell ref="M2:M4"/>
    <mergeCell ref="N2:N4"/>
    <mergeCell ref="O2:O4"/>
    <mergeCell ref="A1:P1"/>
    <mergeCell ref="A2:A4"/>
    <mergeCell ref="B2:C2"/>
    <mergeCell ref="D2:I2"/>
    <mergeCell ref="J2:J3"/>
    <mergeCell ref="B3:B4"/>
    <mergeCell ref="K2:K4"/>
    <mergeCell ref="C3:C4"/>
    <mergeCell ref="D3:E3"/>
    <mergeCell ref="F3:G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2015-03-15T04:32:55Z</cp:lastPrinted>
  <dcterms:created xsi:type="dcterms:W3CDTF">1996-12-17T01:32:42Z</dcterms:created>
  <dcterms:modified xsi:type="dcterms:W3CDTF">2017-03-13T02:35:14Z</dcterms:modified>
  <cp:category/>
  <cp:version/>
  <cp:contentType/>
  <cp:contentStatus/>
</cp:coreProperties>
</file>